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6\Mayo 2026\"/>
    </mc:Choice>
  </mc:AlternateContent>
  <bookViews>
    <workbookView xWindow="0" yWindow="9195" windowWidth="7995" windowHeight="6150"/>
  </bookViews>
  <sheets>
    <sheet name="MAYO" sheetId="11" r:id="rId1"/>
  </sheets>
  <definedNames>
    <definedName name="_xlnm._FilterDatabase" localSheetId="0" hidden="1">MAYO!$F$1:$F$104</definedName>
    <definedName name="_xlnm.Print_Titles" localSheetId="0">MAYO!$1:$7</definedName>
  </definedNames>
  <calcPr calcId="152511"/>
</workbook>
</file>

<file path=xl/calcChain.xml><?xml version="1.0" encoding="utf-8"?>
<calcChain xmlns="http://schemas.openxmlformats.org/spreadsheetml/2006/main">
  <c r="J91" i="11" l="1"/>
  <c r="J9" i="11" l="1"/>
  <c r="K11" i="11"/>
  <c r="K10" i="11"/>
  <c r="K88" i="11" l="1"/>
  <c r="K84" i="11"/>
  <c r="K86" i="11"/>
  <c r="K80" i="11"/>
  <c r="J80" i="11"/>
  <c r="K74" i="11"/>
  <c r="K70" i="11"/>
  <c r="K67" i="11"/>
  <c r="K65" i="11" s="1"/>
  <c r="K68" i="11"/>
  <c r="K66" i="11"/>
  <c r="K62" i="11"/>
  <c r="K63" i="11"/>
  <c r="K61" i="11"/>
  <c r="K60" i="11"/>
  <c r="K59" i="11"/>
  <c r="K58" i="11"/>
  <c r="K57" i="11"/>
  <c r="K56" i="11"/>
  <c r="K55" i="11"/>
  <c r="K52" i="11"/>
  <c r="K51" i="11"/>
  <c r="K50" i="11"/>
  <c r="K49" i="11"/>
  <c r="K48" i="11"/>
  <c r="K47" i="11"/>
  <c r="K44" i="11"/>
  <c r="K43" i="11"/>
  <c r="K42" i="11"/>
  <c r="K41" i="11"/>
  <c r="K40" i="11"/>
  <c r="K39" i="11"/>
  <c r="K38" i="11"/>
  <c r="K35" i="11"/>
  <c r="K34" i="11"/>
  <c r="K33" i="11"/>
  <c r="K32" i="11"/>
  <c r="K31" i="11"/>
  <c r="K30" i="11"/>
  <c r="K29" i="11"/>
  <c r="K28" i="11"/>
  <c r="K25" i="11"/>
  <c r="K24" i="11"/>
  <c r="K23" i="11"/>
  <c r="K22" i="11"/>
  <c r="K21" i="11"/>
  <c r="K20" i="11"/>
  <c r="K19" i="11"/>
  <c r="K18" i="11"/>
  <c r="K17" i="11"/>
  <c r="K14" i="11"/>
  <c r="K13" i="11"/>
  <c r="K12" i="11"/>
  <c r="K9" i="11" s="1"/>
  <c r="I91" i="11"/>
  <c r="J88" i="11"/>
  <c r="I88" i="11"/>
  <c r="H88" i="11"/>
  <c r="G88" i="11"/>
  <c r="F88" i="11"/>
  <c r="E88" i="11"/>
  <c r="D88" i="11"/>
  <c r="J84" i="11"/>
  <c r="I84" i="11"/>
  <c r="H84" i="11"/>
  <c r="G84" i="11"/>
  <c r="D84" i="11"/>
  <c r="I80" i="11"/>
  <c r="H80" i="11"/>
  <c r="G80" i="11"/>
  <c r="F80" i="11"/>
  <c r="E80" i="11"/>
  <c r="D80" i="11"/>
  <c r="J74" i="11"/>
  <c r="I74" i="11"/>
  <c r="H74" i="11"/>
  <c r="G74" i="11"/>
  <c r="F74" i="11"/>
  <c r="E74" i="11"/>
  <c r="J70" i="11"/>
  <c r="I70" i="11"/>
  <c r="H70" i="11"/>
  <c r="G70" i="11"/>
  <c r="F70" i="11"/>
  <c r="E70" i="11"/>
  <c r="D70" i="11"/>
  <c r="J65" i="11"/>
  <c r="I65" i="11"/>
  <c r="J54" i="11"/>
  <c r="I54" i="11"/>
  <c r="J46" i="11"/>
  <c r="I46" i="11"/>
  <c r="J37" i="11"/>
  <c r="I37" i="11"/>
  <c r="J27" i="11"/>
  <c r="I27" i="11"/>
  <c r="J16" i="11"/>
  <c r="I16" i="11"/>
  <c r="I9" i="11"/>
  <c r="I89" i="11" l="1"/>
  <c r="H89" i="11"/>
  <c r="G89" i="11"/>
  <c r="F89" i="11"/>
  <c r="K89" i="11" s="1"/>
  <c r="E89" i="11"/>
  <c r="D89" i="11"/>
  <c r="K85" i="11"/>
  <c r="K82" i="11"/>
  <c r="K81" i="11"/>
  <c r="K77" i="11"/>
  <c r="K76" i="11"/>
  <c r="K75" i="11"/>
  <c r="I72" i="11"/>
  <c r="I71" i="11" s="1"/>
  <c r="H72" i="11"/>
  <c r="H71" i="11" s="1"/>
  <c r="G72" i="11"/>
  <c r="G71" i="11" s="1"/>
  <c r="F72" i="11"/>
  <c r="F71" i="11" s="1"/>
  <c r="E72" i="11"/>
  <c r="E71" i="11" s="1"/>
  <c r="K46" i="11" l="1"/>
  <c r="K71" i="11"/>
  <c r="K72" i="11"/>
  <c r="H65" i="11"/>
  <c r="H54" i="11"/>
  <c r="H46" i="11"/>
  <c r="G46" i="11"/>
  <c r="H37" i="11"/>
  <c r="H27" i="11"/>
  <c r="H16" i="11"/>
  <c r="H9" i="11"/>
  <c r="G9" i="11"/>
  <c r="H91" i="11" l="1"/>
  <c r="D74" i="11"/>
  <c r="G65" i="11"/>
  <c r="G54" i="11"/>
  <c r="F46" i="11"/>
  <c r="G37" i="11"/>
  <c r="G27" i="11"/>
  <c r="G16" i="11"/>
  <c r="F9" i="11"/>
  <c r="G91" i="11" l="1"/>
  <c r="D46" i="11" l="1"/>
  <c r="F86" i="11" l="1"/>
  <c r="F84" i="11" s="1"/>
  <c r="E86" i="11"/>
  <c r="E84" i="11" s="1"/>
  <c r="F16" i="11"/>
  <c r="D16" i="11" l="1"/>
  <c r="E65" i="11" l="1"/>
  <c r="E54" i="11"/>
  <c r="E46" i="11"/>
  <c r="E37" i="11"/>
  <c r="E27" i="11"/>
  <c r="E16" i="11"/>
  <c r="E9" i="11"/>
  <c r="D65" i="11"/>
  <c r="D54" i="11"/>
  <c r="D37" i="11"/>
  <c r="D27" i="11"/>
  <c r="D9" i="11"/>
  <c r="D91" i="11" l="1"/>
  <c r="E91" i="11"/>
  <c r="K16" i="11" l="1"/>
  <c r="F27" i="11" l="1"/>
  <c r="K27" i="11" l="1"/>
  <c r="K54" i="11" l="1"/>
  <c r="K37" i="11" l="1"/>
  <c r="K91" i="11" s="1"/>
  <c r="F37" i="11" l="1"/>
  <c r="F54" i="11" l="1"/>
  <c r="F65" i="11"/>
  <c r="F91" i="11" l="1"/>
</calcChain>
</file>

<file path=xl/sharedStrings.xml><?xml version="1.0" encoding="utf-8"?>
<sst xmlns="http://schemas.openxmlformats.org/spreadsheetml/2006/main" count="158" uniqueCount="157">
  <si>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</si>
  <si>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</si>
  <si>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</si>
  <si>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</si>
  <si>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</si>
  <si>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</si>
  <si>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</si>
  <si>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</si>
  <si>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</si>
  <si>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</si>
  <si>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</si>
  <si>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</si>
  <si>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</si>
  <si>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</si>
  <si>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</si>
  <si>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</si>
  <si>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</si>
  <si>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</si>
  <si>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</si>
  <si>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</si>
  <si>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</si>
  <si>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</si>
  <si>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</si>
  <si>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</si>
  <si>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</si>
  <si>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</si>
  <si>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</si>
  <si>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</si>
  <si>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</si>
  <si>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</si>
  <si>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</si>
  <si>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</si>
  <si>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</si>
  <si>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</si>
  <si>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</si>
  <si>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</si>
  <si>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</si>
  <si>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</si>
  <si>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</si>
  <si>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</si>
  <si>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</si>
  <si>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</si>
  <si>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</si>
  <si>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</si>
  <si>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</si>
  <si>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</si>
  <si>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</si>
  <si>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</si>
  <si>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</si>
  <si>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</si>
  <si>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</si>
  <si>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</si>
  <si>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</si>
  <si>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</si>
  <si>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</si>
  <si>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</si>
  <si>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</si>
  <si>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</si>
  <si>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</si>
  <si>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</si>
  <si>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</si>
  <si>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</si>
  <si>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</si>
  <si>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</si>
  <si>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</si>
  <si>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</si>
  <si>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</si>
  <si>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</si>
  <si>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</si>
  <si>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</si>
  <si>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</si>
  <si>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</si>
  <si>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</si>
  <si>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</si>
  <si>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</si>
  <si>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</si>
  <si>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</si>
  <si>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</si>
  <si>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</si>
  <si>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</si>
  <si>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</si>
  <si>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</si>
  <si>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</si>
  <si>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</si>
  <si>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</si>
  <si>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</si>
  <si>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</si>
  <si>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</si>
  <si>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</si>
  <si>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</si>
  <si>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</si>
  <si>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</si>
  <si>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</si>
  <si>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</si>
  <si>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</si>
  <si>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</si>
  <si>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</si>
  <si>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</si>
  <si>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</si>
  <si>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</si>
  <si>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</si>
  <si>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</si>
  <si>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</si>
  <si>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</si>
  <si>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</si>
  <si>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</si>
  <si>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</si>
  <si>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</si>
  <si>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</si>
  <si>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</si>
  <si>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</si>
  <si>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</si>
  <si>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</si>
  <si>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</si>
  <si>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</si>
  <si>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</si>
  <si>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</si>
  <si>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</si>
  <si>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</si>
  <si>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</si>
  <si>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</si>
  <si>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</si>
  <si>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</si>
  <si>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</si>
  <si>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</si>
  <si>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</si>
  <si>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</si>
  <si>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</si>
  <si>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</si>
  <si>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</si>
  <si>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</si>
  <si>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</si>
  <si>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</si>
  <si>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</si>
  <si>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</si>
  <si>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</si>
  <si>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</si>
  <si>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</si>
  <si>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</si>
  <si>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</si>
  <si>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</si>
  <si>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</si>
  <si>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</si>
  <si>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</si>
  <si>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</si>
  <si>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</si>
  <si>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</si>
  <si>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</si>
  <si>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</si>
  <si>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</si>
  <si>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>2.2.9</t>
  </si>
  <si>
    <t>Otras Contrataciones de Servicios</t>
  </si>
  <si>
    <t xml:space="preserve">                 Ejecución Presupuestaria del Gasto 2026</t>
  </si>
  <si>
    <t>Febrero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</si>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</sst>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1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43" fontId="35" fillId="0" borderId="0" xfId="1" applyFont="1" applyBorder="1"/>
    <xf numFmtId="164" fontId="40" fillId="34" borderId="21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71887</xdr:colOff>
      <xdr:row>92</xdr:row>
      <xdr:rowOff>26958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543" y="17073114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tabSelected="1" topLeftCell="D10" zoomScale="106" zoomScaleNormal="106" workbookViewId="0">
      <selection activeCell="M8" sqref="M8"/>
    </sheetView>
  </sheetViews>
  <sheetFormatPr baseColWidth="10" defaultRowHeight="15"/>
  <cols>
    <col min="1" max="1" width="7.42578125" style="3" customWidth="1"/>
    <col min="2" max="2" width="5.42578125" style="10" customWidth="1"/>
    <col min="3" max="3" width="60.28515625" style="2" customWidth="1"/>
    <col min="4" max="4" width="17" style="2" customWidth="1"/>
    <col min="5" max="5" width="15.140625" style="2" customWidth="1"/>
    <col min="6" max="10" width="17" style="6" customWidth="1"/>
    <col min="11" max="11" width="18.140625" style="6" customWidth="1"/>
  </cols>
  <sheetData>
    <row r="1" spans="1:11" s="1" customFormat="1" ht="12.75">
      <c r="A1" s="12"/>
      <c r="B1" s="13"/>
      <c r="C1" s="14"/>
      <c r="D1" s="14"/>
      <c r="E1" s="14"/>
      <c r="F1" s="15"/>
      <c r="G1" s="15"/>
      <c r="H1" s="15"/>
      <c r="I1" s="15"/>
      <c r="J1" s="15"/>
      <c r="K1" s="15"/>
    </row>
    <row r="2" spans="1:11" s="1" customFormat="1" ht="27">
      <c r="A2" s="71" t="s">
        <v>118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s="1" customFormat="1" ht="25.5">
      <c r="A3" s="69" t="s">
        <v>119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s="4" customFormat="1" ht="27">
      <c r="A4" s="69" t="s">
        <v>152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s="1" customFormat="1" ht="27.75" customHeight="1">
      <c r="A5" s="21"/>
      <c r="B5" s="22"/>
      <c r="C5" s="22"/>
      <c r="D5" s="22"/>
      <c r="E5" s="22"/>
      <c r="F5" s="23"/>
      <c r="G5" s="23"/>
      <c r="H5" s="23"/>
      <c r="I5" s="23"/>
      <c r="J5" s="23"/>
      <c r="K5" s="23"/>
    </row>
    <row r="6" spans="1:11" s="26" customFormat="1" ht="25.5" customHeight="1">
      <c r="A6" s="75" t="s">
        <v>109</v>
      </c>
      <c r="B6" s="76"/>
      <c r="C6" s="76"/>
      <c r="D6" s="79" t="s">
        <v>141</v>
      </c>
      <c r="E6" s="80"/>
      <c r="F6" s="65" t="s">
        <v>149</v>
      </c>
      <c r="G6" s="67"/>
      <c r="H6" s="67"/>
      <c r="I6" s="67"/>
      <c r="J6" s="67"/>
      <c r="K6" s="73" t="s">
        <v>117</v>
      </c>
    </row>
    <row r="7" spans="1:11" s="26" customFormat="1" ht="16.5" customHeight="1">
      <c r="A7" s="77"/>
      <c r="B7" s="78"/>
      <c r="C7" s="78"/>
      <c r="D7" s="27" t="s">
        <v>140</v>
      </c>
      <c r="E7" s="27" t="s">
        <v>139</v>
      </c>
      <c r="F7" s="28" t="s">
        <v>108</v>
      </c>
      <c r="G7" s="64" t="s">
        <v>153</v>
      </c>
      <c r="H7" s="64" t="s">
        <v>154</v>
      </c>
      <c r="I7" s="64" t="s">
        <v>155</v>
      </c>
      <c r="J7" s="64" t="s">
        <v>156</v>
      </c>
      <c r="K7" s="74"/>
    </row>
    <row r="8" spans="1:11" s="32" customFormat="1" ht="22.5" customHeight="1">
      <c r="A8" s="29" t="s">
        <v>131</v>
      </c>
      <c r="B8" s="29"/>
      <c r="C8" s="30"/>
      <c r="D8" s="30"/>
      <c r="E8" s="30"/>
      <c r="F8" s="31"/>
      <c r="G8" s="31"/>
      <c r="H8" s="31"/>
      <c r="I8" s="31"/>
      <c r="J8" s="31"/>
    </row>
    <row r="9" spans="1:11" s="32" customFormat="1" ht="12.75" customHeight="1">
      <c r="A9" s="33">
        <v>2.1</v>
      </c>
      <c r="B9" s="34" t="s">
        <v>0</v>
      </c>
      <c r="C9" s="35"/>
      <c r="D9" s="36">
        <f t="shared" ref="D9:E9" si="0">SUM(D10:D14)</f>
        <v>11550813578</v>
      </c>
      <c r="E9" s="36">
        <f t="shared" si="0"/>
        <v>0</v>
      </c>
      <c r="F9" s="36">
        <f t="shared" ref="F9:K9" si="1">SUM(F10:F14)</f>
        <v>1089092407.1410818</v>
      </c>
      <c r="G9" s="36">
        <f t="shared" si="1"/>
        <v>1116940914.7498515</v>
      </c>
      <c r="H9" s="36">
        <f t="shared" si="1"/>
        <v>1103977774.9578419</v>
      </c>
      <c r="I9" s="36">
        <f t="shared" si="1"/>
        <v>1122946879.8689137</v>
      </c>
      <c r="J9" s="36">
        <f>SUM(J10:J14)</f>
        <v>1125687520.327039</v>
      </c>
      <c r="K9" s="36">
        <f t="shared" si="1"/>
        <v>5558645497.0447273</v>
      </c>
    </row>
    <row r="10" spans="1:11" s="32" customFormat="1" ht="12.75">
      <c r="A10" s="37"/>
      <c r="B10" s="37" t="s">
        <v>1</v>
      </c>
      <c r="C10" s="38" t="s">
        <v>2</v>
      </c>
      <c r="D10" s="39">
        <v>10994338927</v>
      </c>
      <c r="E10" s="39">
        <v>0</v>
      </c>
      <c r="F10" s="39">
        <v>1077782944.0145304</v>
      </c>
      <c r="G10" s="39">
        <v>1100886380.0606253</v>
      </c>
      <c r="H10" s="39">
        <v>1087814913.7679114</v>
      </c>
      <c r="I10" s="39">
        <v>1108563480.0644019</v>
      </c>
      <c r="J10" s="39">
        <v>1106007058.6005669</v>
      </c>
      <c r="K10" s="39">
        <f>SUM(F10:J10)</f>
        <v>5481054776.5080357</v>
      </c>
    </row>
    <row r="11" spans="1:11" s="32" customFormat="1" ht="12.75">
      <c r="A11" s="37"/>
      <c r="B11" s="37" t="s">
        <v>3</v>
      </c>
      <c r="C11" s="38" t="s">
        <v>4</v>
      </c>
      <c r="D11" s="39">
        <v>544362897</v>
      </c>
      <c r="E11" s="39">
        <v>0</v>
      </c>
      <c r="F11" s="39">
        <v>9848062.1954812966</v>
      </c>
      <c r="G11" s="39">
        <v>14650849.758156052</v>
      </c>
      <c r="H11" s="39">
        <v>14654054.858860482</v>
      </c>
      <c r="I11" s="39">
        <v>12906836.673441917</v>
      </c>
      <c r="J11" s="39">
        <v>18163395.394401915</v>
      </c>
      <c r="K11" s="39">
        <f>SUM(F11:J11)</f>
        <v>70223198.880341649</v>
      </c>
    </row>
    <row r="12" spans="1:11" s="32" customFormat="1" ht="12.75">
      <c r="A12" s="37"/>
      <c r="B12" s="37" t="s">
        <v>5</v>
      </c>
      <c r="C12" s="38" t="s">
        <v>6</v>
      </c>
      <c r="D12" s="39">
        <v>12111754</v>
      </c>
      <c r="E12" s="39">
        <v>0</v>
      </c>
      <c r="F12" s="39">
        <v>1461400.9310699997</v>
      </c>
      <c r="G12" s="39">
        <v>1403684.9310699997</v>
      </c>
      <c r="H12" s="39">
        <v>1508806.3310699996</v>
      </c>
      <c r="I12" s="39">
        <v>1476563.1310699997</v>
      </c>
      <c r="J12" s="39">
        <v>1517066.3320699998</v>
      </c>
      <c r="K12" s="39">
        <f t="shared" ref="K12:K13" si="2">SUM(F12:J12)</f>
        <v>7367521.6563499989</v>
      </c>
    </row>
    <row r="13" spans="1:11" s="32" customFormat="1" ht="12.75">
      <c r="A13" s="37"/>
      <c r="B13" s="37" t="s">
        <v>7</v>
      </c>
      <c r="C13" s="38" t="s">
        <v>8</v>
      </c>
      <c r="D13" s="39">
        <v>0</v>
      </c>
      <c r="E13" s="39">
        <v>0</v>
      </c>
      <c r="F13" s="39">
        <v>0</v>
      </c>
      <c r="G13" s="39"/>
      <c r="H13" s="39"/>
      <c r="I13" s="39"/>
      <c r="J13" s="39">
        <v>0</v>
      </c>
      <c r="K13" s="39">
        <f t="shared" si="2"/>
        <v>0</v>
      </c>
    </row>
    <row r="14" spans="1:11" s="32" customFormat="1" ht="12.75">
      <c r="A14" s="37"/>
      <c r="B14" s="37" t="s">
        <v>9</v>
      </c>
      <c r="C14" s="38" t="s">
        <v>10</v>
      </c>
      <c r="D14" s="39">
        <v>0</v>
      </c>
      <c r="E14" s="39">
        <v>0</v>
      </c>
      <c r="F14" s="39">
        <v>0</v>
      </c>
      <c r="G14" s="39"/>
      <c r="H14" s="39"/>
      <c r="I14" s="39"/>
      <c r="J14" s="39">
        <v>0</v>
      </c>
      <c r="K14" s="39">
        <f>SUM(F14:J14)</f>
        <v>0</v>
      </c>
    </row>
    <row r="15" spans="1:11" s="32" customFormat="1" ht="9.75" customHeight="1">
      <c r="A15" s="37"/>
      <c r="B15" s="37"/>
      <c r="C15" s="38"/>
      <c r="D15" s="38"/>
      <c r="E15" s="38"/>
      <c r="F15" s="39"/>
      <c r="G15" s="39"/>
      <c r="H15" s="39"/>
      <c r="I15" s="39"/>
      <c r="J15" s="39"/>
      <c r="K15" s="39"/>
    </row>
    <row r="16" spans="1:11" s="32" customFormat="1" ht="12.75">
      <c r="A16" s="40" t="s">
        <v>123</v>
      </c>
      <c r="B16" s="34" t="s">
        <v>11</v>
      </c>
      <c r="C16" s="35"/>
      <c r="D16" s="41">
        <f>SUM(D17:D25)</f>
        <v>715955273</v>
      </c>
      <c r="E16" s="41">
        <f t="shared" ref="E16" si="3">SUM(E17:E24)</f>
        <v>0</v>
      </c>
      <c r="F16" s="41">
        <f t="shared" ref="F16:K16" si="4">SUM(F17:F25)</f>
        <v>75987586.863810316</v>
      </c>
      <c r="G16" s="41">
        <f t="shared" si="4"/>
        <v>118365446.21509151</v>
      </c>
      <c r="H16" s="41">
        <f t="shared" si="4"/>
        <v>130267402.00951348</v>
      </c>
      <c r="I16" s="41">
        <f t="shared" si="4"/>
        <v>103668189.0446907</v>
      </c>
      <c r="J16" s="41">
        <f t="shared" si="4"/>
        <v>95226431.824969202</v>
      </c>
      <c r="K16" s="41">
        <f t="shared" si="4"/>
        <v>523515055.95807528</v>
      </c>
    </row>
    <row r="17" spans="1:11" s="32" customFormat="1" ht="12.75">
      <c r="A17" s="37"/>
      <c r="B17" s="37" t="s">
        <v>12</v>
      </c>
      <c r="C17" s="38" t="s">
        <v>13</v>
      </c>
      <c r="D17" s="42">
        <v>254835709</v>
      </c>
      <c r="E17" s="39">
        <v>0</v>
      </c>
      <c r="F17" s="39">
        <v>20681628.213810328</v>
      </c>
      <c r="G17" s="39">
        <v>24314560.230691522</v>
      </c>
      <c r="H17" s="39">
        <v>27801142.63058047</v>
      </c>
      <c r="I17" s="39">
        <v>28172045.824690707</v>
      </c>
      <c r="J17" s="39">
        <v>28606757.3349692</v>
      </c>
      <c r="K17" s="39">
        <f>SUM(F17:J17)</f>
        <v>129576134.23474222</v>
      </c>
    </row>
    <row r="18" spans="1:11" s="32" customFormat="1" ht="12.75">
      <c r="A18" s="37"/>
      <c r="B18" s="37" t="s">
        <v>14</v>
      </c>
      <c r="C18" s="38" t="s">
        <v>15</v>
      </c>
      <c r="D18" s="42">
        <v>26765676</v>
      </c>
      <c r="E18" s="39">
        <v>0</v>
      </c>
      <c r="F18" s="39">
        <v>724169.23</v>
      </c>
      <c r="G18" s="39">
        <v>2922667.38</v>
      </c>
      <c r="H18" s="39">
        <v>4903421.22</v>
      </c>
      <c r="I18" s="39">
        <v>1821863.1500000001</v>
      </c>
      <c r="J18" s="39">
        <v>1527824.8599999999</v>
      </c>
      <c r="K18" s="39">
        <f t="shared" ref="K18:K25" si="5">SUM(F18:J18)</f>
        <v>11899945.84</v>
      </c>
    </row>
    <row r="19" spans="1:11" s="32" customFormat="1" ht="12.75">
      <c r="A19" s="37"/>
      <c r="B19" s="37" t="s">
        <v>16</v>
      </c>
      <c r="C19" s="38" t="s">
        <v>17</v>
      </c>
      <c r="D19" s="42">
        <v>138280016</v>
      </c>
      <c r="E19" s="39">
        <v>0</v>
      </c>
      <c r="F19" s="39">
        <v>23067967.690000001</v>
      </c>
      <c r="G19" s="39">
        <v>31280937.800000001</v>
      </c>
      <c r="H19" s="39">
        <v>31077017.690000001</v>
      </c>
      <c r="I19" s="39">
        <v>24068692.780000001</v>
      </c>
      <c r="J19" s="39">
        <v>1936551.5699999998</v>
      </c>
      <c r="K19" s="39">
        <f t="shared" si="5"/>
        <v>111431167.53</v>
      </c>
    </row>
    <row r="20" spans="1:11" s="32" customFormat="1" ht="12.75">
      <c r="A20" s="37"/>
      <c r="B20" s="37" t="s">
        <v>18</v>
      </c>
      <c r="C20" s="38" t="s">
        <v>19</v>
      </c>
      <c r="D20" s="42">
        <v>20716633</v>
      </c>
      <c r="E20" s="39">
        <v>0</v>
      </c>
      <c r="F20" s="39">
        <v>2802680</v>
      </c>
      <c r="G20" s="39">
        <v>4708320.63</v>
      </c>
      <c r="H20" s="39">
        <v>5589429.9100000001</v>
      </c>
      <c r="I20" s="39">
        <v>3518828.02</v>
      </c>
      <c r="J20" s="39">
        <v>3103469.01</v>
      </c>
      <c r="K20" s="39">
        <f t="shared" si="5"/>
        <v>19722727.57</v>
      </c>
    </row>
    <row r="21" spans="1:11" s="32" customFormat="1" ht="12.75">
      <c r="A21" s="37"/>
      <c r="B21" s="37" t="s">
        <v>20</v>
      </c>
      <c r="C21" s="38" t="s">
        <v>21</v>
      </c>
      <c r="D21" s="42">
        <v>33892839</v>
      </c>
      <c r="E21" s="39">
        <v>0</v>
      </c>
      <c r="F21" s="39">
        <v>14169264.190000001</v>
      </c>
      <c r="G21" s="39">
        <v>17524202.409999996</v>
      </c>
      <c r="H21" s="39">
        <v>13973618.310000001</v>
      </c>
      <c r="I21" s="39">
        <v>9710471.8100000005</v>
      </c>
      <c r="J21" s="39">
        <v>5271533.82</v>
      </c>
      <c r="K21" s="39">
        <f t="shared" si="5"/>
        <v>60649090.539999999</v>
      </c>
    </row>
    <row r="22" spans="1:11" s="32" customFormat="1" ht="12.75">
      <c r="A22" s="37"/>
      <c r="B22" s="37" t="s">
        <v>22</v>
      </c>
      <c r="C22" s="38" t="s">
        <v>23</v>
      </c>
      <c r="D22" s="42">
        <v>6919986</v>
      </c>
      <c r="E22" s="39">
        <v>0</v>
      </c>
      <c r="F22" s="39">
        <v>0</v>
      </c>
      <c r="G22" s="39">
        <v>3581448.4314000001</v>
      </c>
      <c r="H22" s="39">
        <v>3417549.7789329998</v>
      </c>
      <c r="I22" s="39">
        <v>0</v>
      </c>
      <c r="J22" s="39">
        <v>0</v>
      </c>
      <c r="K22" s="39">
        <f t="shared" si="5"/>
        <v>6998998.2103329999</v>
      </c>
    </row>
    <row r="23" spans="1:11" s="32" customFormat="1" ht="12.75">
      <c r="A23" s="37"/>
      <c r="B23" s="37" t="s">
        <v>24</v>
      </c>
      <c r="C23" s="38" t="s">
        <v>135</v>
      </c>
      <c r="D23" s="42">
        <v>36566151</v>
      </c>
      <c r="E23" s="39">
        <v>0</v>
      </c>
      <c r="F23" s="39">
        <v>2881057.8</v>
      </c>
      <c r="G23" s="39">
        <v>11702553.282999998</v>
      </c>
      <c r="H23" s="39">
        <v>8579813.75</v>
      </c>
      <c r="I23" s="39">
        <v>5498653.9299999997</v>
      </c>
      <c r="J23" s="39">
        <v>13234537.120000001</v>
      </c>
      <c r="K23" s="39">
        <f t="shared" si="5"/>
        <v>41896615.883000001</v>
      </c>
    </row>
    <row r="24" spans="1:11" s="32" customFormat="1" ht="12.75">
      <c r="A24" s="37"/>
      <c r="B24" s="37" t="s">
        <v>25</v>
      </c>
      <c r="C24" s="38" t="s">
        <v>26</v>
      </c>
      <c r="D24" s="42">
        <v>182133939</v>
      </c>
      <c r="E24" s="39">
        <v>0</v>
      </c>
      <c r="F24" s="39">
        <v>9551234.9900000002</v>
      </c>
      <c r="G24" s="39">
        <v>19213659.050000001</v>
      </c>
      <c r="H24" s="39">
        <v>32853313.050000004</v>
      </c>
      <c r="I24" s="39">
        <v>29126457.970000003</v>
      </c>
      <c r="J24" s="39">
        <v>39291258.090000004</v>
      </c>
      <c r="K24" s="39">
        <f t="shared" si="5"/>
        <v>130035923.15000001</v>
      </c>
    </row>
    <row r="25" spans="1:11" s="32" customFormat="1" ht="12.75">
      <c r="A25" s="37"/>
      <c r="B25" s="37" t="s">
        <v>150</v>
      </c>
      <c r="C25" s="38" t="s">
        <v>151</v>
      </c>
      <c r="D25" s="42">
        <v>15844324</v>
      </c>
      <c r="E25" s="39">
        <v>0</v>
      </c>
      <c r="F25" s="39">
        <v>2109584.75</v>
      </c>
      <c r="G25" s="39">
        <v>3117097</v>
      </c>
      <c r="H25" s="39">
        <v>2072095.67</v>
      </c>
      <c r="I25" s="39">
        <v>1751175.56</v>
      </c>
      <c r="J25" s="39">
        <v>2254500.02</v>
      </c>
      <c r="K25" s="39">
        <f t="shared" si="5"/>
        <v>11304453</v>
      </c>
    </row>
    <row r="26" spans="1:11" s="32" customFormat="1" ht="10.5" customHeight="1">
      <c r="A26" s="37"/>
      <c r="B26" s="37"/>
      <c r="C26" s="38"/>
      <c r="D26" s="38"/>
      <c r="E26" s="38"/>
      <c r="F26" s="39"/>
      <c r="G26" s="39"/>
      <c r="H26" s="39"/>
      <c r="I26" s="39"/>
      <c r="J26" s="39"/>
      <c r="K26" s="39"/>
    </row>
    <row r="27" spans="1:11" s="32" customFormat="1" ht="15" customHeight="1">
      <c r="A27" s="40" t="s">
        <v>124</v>
      </c>
      <c r="B27" s="34" t="s">
        <v>27</v>
      </c>
      <c r="C27" s="35"/>
      <c r="D27" s="36">
        <f t="shared" ref="D27:F27" si="6">SUM(D28:D35)</f>
        <v>147980313</v>
      </c>
      <c r="E27" s="36">
        <f t="shared" si="6"/>
        <v>0</v>
      </c>
      <c r="F27" s="36">
        <f t="shared" si="6"/>
        <v>20707612.07</v>
      </c>
      <c r="G27" s="36">
        <f>SUM(G28:G35)</f>
        <v>26262068.090000004</v>
      </c>
      <c r="H27" s="36">
        <f>SUM(H28:H35)</f>
        <v>32293449.130000003</v>
      </c>
      <c r="I27" s="36">
        <f>SUM(I28:I35)</f>
        <v>28307687.829999998</v>
      </c>
      <c r="J27" s="36">
        <f>SUM(J28:J35)</f>
        <v>21439178.739999998</v>
      </c>
      <c r="K27" s="36">
        <f t="shared" ref="K27" si="7">SUM(K28:K35)</f>
        <v>129009995.85999997</v>
      </c>
    </row>
    <row r="28" spans="1:11" s="32" customFormat="1" ht="12.75">
      <c r="A28" s="37"/>
      <c r="B28" s="37" t="s">
        <v>28</v>
      </c>
      <c r="C28" s="38" t="s">
        <v>29</v>
      </c>
      <c r="D28" s="42">
        <v>22370029</v>
      </c>
      <c r="E28" s="39">
        <v>0</v>
      </c>
      <c r="F28" s="39">
        <v>4486835.45</v>
      </c>
      <c r="G28" s="39">
        <v>3274443.01</v>
      </c>
      <c r="H28" s="39">
        <v>3632040.98</v>
      </c>
      <c r="I28" s="39">
        <v>7545478.1599999964</v>
      </c>
      <c r="J28" s="39">
        <v>4102783.54</v>
      </c>
      <c r="K28" s="39">
        <f>SUM(F28:J28)</f>
        <v>23041581.139999993</v>
      </c>
    </row>
    <row r="29" spans="1:11" s="32" customFormat="1" ht="12.75">
      <c r="A29" s="37"/>
      <c r="B29" s="37" t="s">
        <v>30</v>
      </c>
      <c r="C29" s="38" t="s">
        <v>31</v>
      </c>
      <c r="D29" s="42">
        <v>6335953</v>
      </c>
      <c r="E29" s="39">
        <v>0</v>
      </c>
      <c r="F29" s="39">
        <v>963734.11</v>
      </c>
      <c r="G29" s="39">
        <v>767540.95</v>
      </c>
      <c r="H29" s="39">
        <v>1822100.08</v>
      </c>
      <c r="I29" s="39">
        <v>1182611.94</v>
      </c>
      <c r="J29" s="39">
        <v>1544018.83</v>
      </c>
      <c r="K29" s="39">
        <f t="shared" ref="K29:K35" si="8">SUM(F29:J29)</f>
        <v>6280005.9100000001</v>
      </c>
    </row>
    <row r="30" spans="1:11" s="32" customFormat="1" ht="12.75">
      <c r="A30" s="37"/>
      <c r="B30" s="37" t="s">
        <v>32</v>
      </c>
      <c r="C30" s="38" t="s">
        <v>33</v>
      </c>
      <c r="D30" s="42">
        <v>40313897</v>
      </c>
      <c r="E30" s="39">
        <v>0</v>
      </c>
      <c r="F30" s="39">
        <v>4159879.8800000004</v>
      </c>
      <c r="G30" s="39">
        <v>8680732.4100000001</v>
      </c>
      <c r="H30" s="39">
        <v>12745284.58</v>
      </c>
      <c r="I30" s="39">
        <v>5714045.5199999996</v>
      </c>
      <c r="J30" s="39">
        <v>4088999.79</v>
      </c>
      <c r="K30" s="39">
        <f t="shared" si="8"/>
        <v>35388942.18</v>
      </c>
    </row>
    <row r="31" spans="1:11" s="32" customFormat="1" ht="12.75">
      <c r="A31" s="37"/>
      <c r="B31" s="37" t="s">
        <v>34</v>
      </c>
      <c r="C31" s="38" t="s">
        <v>35</v>
      </c>
      <c r="D31" s="42">
        <v>181745</v>
      </c>
      <c r="E31" s="39">
        <v>0</v>
      </c>
      <c r="F31" s="39">
        <v>1159</v>
      </c>
      <c r="G31" s="39">
        <v>36984.170000000006</v>
      </c>
      <c r="H31" s="39">
        <v>37690.03</v>
      </c>
      <c r="I31" s="39">
        <v>110735</v>
      </c>
      <c r="J31" s="39">
        <v>22091.309999999998</v>
      </c>
      <c r="K31" s="39">
        <f t="shared" si="8"/>
        <v>208659.51</v>
      </c>
    </row>
    <row r="32" spans="1:11" s="32" customFormat="1" ht="12.75">
      <c r="A32" s="37"/>
      <c r="B32" s="37" t="s">
        <v>36</v>
      </c>
      <c r="C32" s="38" t="s">
        <v>133</v>
      </c>
      <c r="D32" s="42">
        <v>2526599</v>
      </c>
      <c r="E32" s="39">
        <v>0</v>
      </c>
      <c r="F32" s="39">
        <v>226929.43000000002</v>
      </c>
      <c r="G32" s="39">
        <v>1312443.9300000002</v>
      </c>
      <c r="H32" s="39">
        <v>703326.13000000012</v>
      </c>
      <c r="I32" s="39">
        <v>390248.43</v>
      </c>
      <c r="J32" s="39">
        <v>122927.86000000002</v>
      </c>
      <c r="K32" s="39">
        <f t="shared" si="8"/>
        <v>2755875.7800000003</v>
      </c>
    </row>
    <row r="33" spans="1:11" s="32" customFormat="1" ht="12.75">
      <c r="A33" s="37"/>
      <c r="B33" s="37" t="s">
        <v>37</v>
      </c>
      <c r="C33" s="38" t="s">
        <v>38</v>
      </c>
      <c r="D33" s="42">
        <v>7694764</v>
      </c>
      <c r="E33" s="39">
        <v>0</v>
      </c>
      <c r="F33" s="39">
        <v>3437037.9299999997</v>
      </c>
      <c r="G33" s="39">
        <v>3318548.86</v>
      </c>
      <c r="H33" s="39">
        <v>3960584.85</v>
      </c>
      <c r="I33" s="39">
        <v>2042082.25</v>
      </c>
      <c r="J33" s="39">
        <v>2794805.16</v>
      </c>
      <c r="K33" s="39">
        <f t="shared" si="8"/>
        <v>15553059.049999999</v>
      </c>
    </row>
    <row r="34" spans="1:11" s="32" customFormat="1" ht="12.75">
      <c r="A34" s="37"/>
      <c r="B34" s="37" t="s">
        <v>39</v>
      </c>
      <c r="C34" s="38" t="s">
        <v>136</v>
      </c>
      <c r="D34" s="42">
        <v>32206188</v>
      </c>
      <c r="E34" s="39">
        <v>0</v>
      </c>
      <c r="F34" s="39">
        <v>3136989.05</v>
      </c>
      <c r="G34" s="39">
        <v>7425045.1199999992</v>
      </c>
      <c r="H34" s="39">
        <v>8260569.5300000003</v>
      </c>
      <c r="I34" s="39">
        <v>5951555.8399999999</v>
      </c>
      <c r="J34" s="39">
        <v>5136970.1399999997</v>
      </c>
      <c r="K34" s="39">
        <f t="shared" si="8"/>
        <v>29911129.68</v>
      </c>
    </row>
    <row r="35" spans="1:11" s="32" customFormat="1" ht="12.75">
      <c r="A35" s="37"/>
      <c r="B35" s="37" t="s">
        <v>40</v>
      </c>
      <c r="C35" s="38" t="s">
        <v>41</v>
      </c>
      <c r="D35" s="42">
        <v>36351138</v>
      </c>
      <c r="E35" s="39">
        <v>0</v>
      </c>
      <c r="F35" s="39">
        <v>4295047.22</v>
      </c>
      <c r="G35" s="39">
        <v>1446329.64</v>
      </c>
      <c r="H35" s="39">
        <v>1131852.95</v>
      </c>
      <c r="I35" s="39">
        <v>5370930.6899999995</v>
      </c>
      <c r="J35" s="39">
        <v>3626582.1099999994</v>
      </c>
      <c r="K35" s="39">
        <f t="shared" si="8"/>
        <v>15870742.609999999</v>
      </c>
    </row>
    <row r="36" spans="1:11" s="32" customFormat="1" ht="15" customHeight="1">
      <c r="A36" s="37"/>
      <c r="B36" s="37"/>
      <c r="C36" s="38"/>
      <c r="D36" s="38"/>
      <c r="E36" s="38"/>
      <c r="F36" s="39"/>
      <c r="G36" s="39"/>
      <c r="H36" s="39"/>
      <c r="I36" s="39"/>
      <c r="J36" s="39"/>
      <c r="K36" s="39"/>
    </row>
    <row r="37" spans="1:11" s="32" customFormat="1" ht="17.25" customHeight="1">
      <c r="A37" s="40" t="s">
        <v>125</v>
      </c>
      <c r="B37" s="34" t="s">
        <v>42</v>
      </c>
      <c r="C37" s="35"/>
      <c r="D37" s="36">
        <f t="shared" ref="D37:K37" si="9">SUM(D38:D44)</f>
        <v>3704552837</v>
      </c>
      <c r="E37" s="36">
        <f t="shared" si="9"/>
        <v>0</v>
      </c>
      <c r="F37" s="36">
        <f t="shared" si="9"/>
        <v>357759683.46828794</v>
      </c>
      <c r="G37" s="36">
        <f>SUM(G38:G44)</f>
        <v>370279472.18946993</v>
      </c>
      <c r="H37" s="36">
        <f>SUM(H38:H44)</f>
        <v>357472576.8571583</v>
      </c>
      <c r="I37" s="36">
        <f>SUM(I38:I44)</f>
        <v>363586162.85115832</v>
      </c>
      <c r="J37" s="36">
        <f>SUM(J38:J44)</f>
        <v>355136285.70126289</v>
      </c>
      <c r="K37" s="36">
        <f t="shared" si="9"/>
        <v>1804234181.0673375</v>
      </c>
    </row>
    <row r="38" spans="1:11" s="32" customFormat="1" ht="12.75">
      <c r="A38" s="43"/>
      <c r="B38" s="43" t="s">
        <v>43</v>
      </c>
      <c r="C38" s="38" t="s">
        <v>44</v>
      </c>
      <c r="D38" s="42">
        <v>3700992642</v>
      </c>
      <c r="E38" s="39">
        <v>0</v>
      </c>
      <c r="F38" s="39">
        <v>357759683.46828794</v>
      </c>
      <c r="G38" s="39">
        <v>370267022.18946993</v>
      </c>
      <c r="H38" s="39">
        <v>356630076.8571583</v>
      </c>
      <c r="I38" s="39">
        <v>363586162.85115832</v>
      </c>
      <c r="J38" s="39">
        <v>355136285.70126289</v>
      </c>
      <c r="K38" s="39">
        <f>SUM(F38:J38)</f>
        <v>1803379231.0673375</v>
      </c>
    </row>
    <row r="39" spans="1:11" s="32" customFormat="1" ht="12.75">
      <c r="A39" s="43"/>
      <c r="B39" s="43" t="s">
        <v>45</v>
      </c>
      <c r="C39" s="38" t="s">
        <v>46</v>
      </c>
      <c r="D39" s="39">
        <v>31980</v>
      </c>
      <c r="E39" s="38"/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f t="shared" ref="K39:K43" si="10">SUM(F39:J39)</f>
        <v>0</v>
      </c>
    </row>
    <row r="40" spans="1:11" s="32" customFormat="1" ht="12.75">
      <c r="A40" s="43"/>
      <c r="B40" s="43" t="s">
        <v>47</v>
      </c>
      <c r="C40" s="38" t="s">
        <v>48</v>
      </c>
      <c r="D40" s="39">
        <v>3528215</v>
      </c>
      <c r="E40" s="38"/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f t="shared" si="10"/>
        <v>0</v>
      </c>
    </row>
    <row r="41" spans="1:11" s="32" customFormat="1" ht="12.75">
      <c r="A41" s="43"/>
      <c r="B41" s="43" t="s">
        <v>49</v>
      </c>
      <c r="C41" s="38" t="s">
        <v>50</v>
      </c>
      <c r="D41" s="39">
        <v>0</v>
      </c>
      <c r="E41" s="38"/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f t="shared" si="10"/>
        <v>0</v>
      </c>
    </row>
    <row r="42" spans="1:11" s="32" customFormat="1" ht="12.75">
      <c r="A42" s="43"/>
      <c r="B42" s="43" t="s">
        <v>51</v>
      </c>
      <c r="C42" s="38" t="s">
        <v>52</v>
      </c>
      <c r="D42" s="39">
        <v>0</v>
      </c>
      <c r="E42" s="38"/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f t="shared" si="10"/>
        <v>0</v>
      </c>
    </row>
    <row r="43" spans="1:11" s="32" customFormat="1" ht="12.75">
      <c r="A43" s="43"/>
      <c r="B43" s="43" t="s">
        <v>53</v>
      </c>
      <c r="C43" s="38" t="s">
        <v>54</v>
      </c>
      <c r="D43" s="39">
        <v>0</v>
      </c>
      <c r="E43" s="38"/>
      <c r="F43" s="39">
        <v>0</v>
      </c>
      <c r="G43" s="39">
        <v>12450</v>
      </c>
      <c r="H43" s="39">
        <v>842500</v>
      </c>
      <c r="I43" s="39">
        <v>0</v>
      </c>
      <c r="J43" s="39">
        <v>0</v>
      </c>
      <c r="K43" s="39">
        <f t="shared" si="10"/>
        <v>854950</v>
      </c>
    </row>
    <row r="44" spans="1:11" s="32" customFormat="1" ht="12.75">
      <c r="A44" s="43"/>
      <c r="B44" s="43" t="s">
        <v>55</v>
      </c>
      <c r="C44" s="38" t="s">
        <v>56</v>
      </c>
      <c r="D44" s="39">
        <v>0</v>
      </c>
      <c r="E44" s="38"/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f>SUM(F44:J44)</f>
        <v>0</v>
      </c>
    </row>
    <row r="45" spans="1:11" s="46" customFormat="1" ht="15" customHeight="1">
      <c r="A45" s="43"/>
      <c r="B45" s="43"/>
      <c r="C45" s="44"/>
      <c r="D45" s="44"/>
      <c r="E45" s="44"/>
      <c r="F45" s="45"/>
      <c r="G45" s="45"/>
      <c r="H45" s="45"/>
      <c r="I45" s="45"/>
      <c r="J45" s="45"/>
      <c r="K45" s="45"/>
    </row>
    <row r="46" spans="1:11" s="32" customFormat="1" ht="12.75" customHeight="1">
      <c r="A46" s="40" t="s">
        <v>126</v>
      </c>
      <c r="B46" s="34" t="s">
        <v>57</v>
      </c>
      <c r="C46" s="35"/>
      <c r="D46" s="39">
        <f>SUM(D47:D52)</f>
        <v>0</v>
      </c>
      <c r="E46" s="36">
        <f t="shared" ref="E46" si="11">SUM(E47:E53)</f>
        <v>0</v>
      </c>
      <c r="F46" s="36">
        <f>SUM(F47:F53)</f>
        <v>0</v>
      </c>
      <c r="G46" s="36">
        <f>SUM(G47:G53)</f>
        <v>0</v>
      </c>
      <c r="H46" s="36">
        <f>SUM(H47:H52)</f>
        <v>0</v>
      </c>
      <c r="I46" s="36">
        <f>SUM(I47:I52)</f>
        <v>0</v>
      </c>
      <c r="J46" s="36">
        <f>SUM(J47:J52)</f>
        <v>0</v>
      </c>
      <c r="K46" s="39">
        <f>SUM(K47:K52)</f>
        <v>0</v>
      </c>
    </row>
    <row r="47" spans="1:11" s="32" customFormat="1" ht="12.75">
      <c r="A47" s="43"/>
      <c r="B47" s="43" t="s">
        <v>58</v>
      </c>
      <c r="C47" s="38" t="s">
        <v>59</v>
      </c>
      <c r="D47" s="39">
        <v>0</v>
      </c>
      <c r="E47" s="38"/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f>SUM(F47:J47)</f>
        <v>0</v>
      </c>
    </row>
    <row r="48" spans="1:11" s="32" customFormat="1" ht="12.75">
      <c r="A48" s="43"/>
      <c r="B48" s="43" t="s">
        <v>60</v>
      </c>
      <c r="C48" s="38" t="s">
        <v>61</v>
      </c>
      <c r="D48" s="39">
        <v>0</v>
      </c>
      <c r="E48" s="38"/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f t="shared" ref="K48:K52" si="12">SUM(F48:J48)</f>
        <v>0</v>
      </c>
    </row>
    <row r="49" spans="1:11" s="32" customFormat="1" ht="12.75">
      <c r="A49" s="43"/>
      <c r="B49" s="43" t="s">
        <v>62</v>
      </c>
      <c r="C49" s="38" t="s">
        <v>63</v>
      </c>
      <c r="D49" s="39">
        <v>0</v>
      </c>
      <c r="E49" s="38"/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f t="shared" si="12"/>
        <v>0</v>
      </c>
    </row>
    <row r="50" spans="1:11" s="32" customFormat="1" ht="12.75">
      <c r="A50" s="43"/>
      <c r="B50" s="43" t="s">
        <v>64</v>
      </c>
      <c r="C50" s="38" t="s">
        <v>65</v>
      </c>
      <c r="D50" s="39">
        <v>0</v>
      </c>
      <c r="E50" s="38"/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f t="shared" si="12"/>
        <v>0</v>
      </c>
    </row>
    <row r="51" spans="1:11" s="32" customFormat="1" ht="12.75">
      <c r="A51" s="43"/>
      <c r="B51" s="43" t="s">
        <v>66</v>
      </c>
      <c r="C51" s="38" t="s">
        <v>67</v>
      </c>
      <c r="D51" s="39">
        <v>0</v>
      </c>
      <c r="E51" s="38"/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f t="shared" si="12"/>
        <v>0</v>
      </c>
    </row>
    <row r="52" spans="1:11" s="32" customFormat="1" ht="12.75">
      <c r="A52" s="43"/>
      <c r="B52" s="43" t="s">
        <v>68</v>
      </c>
      <c r="C52" s="38" t="s">
        <v>69</v>
      </c>
      <c r="D52" s="66">
        <v>0</v>
      </c>
      <c r="E52" s="38"/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f t="shared" si="12"/>
        <v>0</v>
      </c>
    </row>
    <row r="53" spans="1:11" s="32" customFormat="1" ht="12.75">
      <c r="A53" s="43"/>
      <c r="B53" s="43"/>
      <c r="C53" s="38"/>
      <c r="D53" s="38"/>
      <c r="E53" s="38"/>
      <c r="F53" s="39"/>
      <c r="G53" s="39"/>
      <c r="H53" s="39"/>
      <c r="I53" s="39"/>
      <c r="J53" s="39"/>
      <c r="K53" s="39"/>
    </row>
    <row r="54" spans="1:11" s="32" customFormat="1" ht="12.75" customHeight="1">
      <c r="A54" s="47" t="s">
        <v>127</v>
      </c>
      <c r="B54" s="9" t="s">
        <v>70</v>
      </c>
      <c r="C54" s="8"/>
      <c r="D54" s="36">
        <f t="shared" ref="D54:F54" si="13">SUM(D55:D63)</f>
        <v>158464481</v>
      </c>
      <c r="E54" s="36">
        <f t="shared" si="13"/>
        <v>0</v>
      </c>
      <c r="F54" s="36">
        <f t="shared" si="13"/>
        <v>2649867.9400000004</v>
      </c>
      <c r="G54" s="36">
        <f>SUM(G55:G63)</f>
        <v>33084135.689999998</v>
      </c>
      <c r="H54" s="36">
        <f>SUM(H55:H63)</f>
        <v>42817054.130000003</v>
      </c>
      <c r="I54" s="36">
        <f>SUM(I55:I63)</f>
        <v>29313957.239999998</v>
      </c>
      <c r="J54" s="36">
        <f>SUM(J55:J63)</f>
        <v>27380243.259999998</v>
      </c>
      <c r="K54" s="36">
        <f t="shared" ref="K54" si="14">SUM(K55:K63)</f>
        <v>135245258.25999999</v>
      </c>
    </row>
    <row r="55" spans="1:11" s="32" customFormat="1" ht="12.75">
      <c r="A55" s="43"/>
      <c r="B55" s="43" t="s">
        <v>71</v>
      </c>
      <c r="C55" s="38" t="s">
        <v>72</v>
      </c>
      <c r="D55" s="42">
        <v>55129780</v>
      </c>
      <c r="E55" s="39">
        <v>0</v>
      </c>
      <c r="F55" s="39">
        <v>979947.95000000007</v>
      </c>
      <c r="G55" s="39">
        <v>28519700.759999998</v>
      </c>
      <c r="H55" s="39">
        <v>33377971.77</v>
      </c>
      <c r="I55" s="39">
        <v>6114169.2200000007</v>
      </c>
      <c r="J55" s="39">
        <v>3662801.9699999997</v>
      </c>
      <c r="K55" s="39">
        <f>SUM(F55:J55)</f>
        <v>72654591.670000002</v>
      </c>
    </row>
    <row r="56" spans="1:11" s="32" customFormat="1" ht="12.75">
      <c r="A56" s="43"/>
      <c r="B56" s="43" t="s">
        <v>73</v>
      </c>
      <c r="C56" s="38" t="s">
        <v>74</v>
      </c>
      <c r="D56" s="42">
        <v>10204666</v>
      </c>
      <c r="E56" s="39">
        <v>0</v>
      </c>
      <c r="F56" s="39">
        <v>899700.94000000006</v>
      </c>
      <c r="G56" s="39">
        <v>956205.02</v>
      </c>
      <c r="H56" s="39">
        <v>4141650.8600000003</v>
      </c>
      <c r="I56" s="39">
        <v>2006461.9499999997</v>
      </c>
      <c r="J56" s="39">
        <v>3626918.0300000003</v>
      </c>
      <c r="K56" s="39">
        <f t="shared" ref="K56:K63" si="15">SUM(F56:J56)</f>
        <v>11630936.800000001</v>
      </c>
    </row>
    <row r="57" spans="1:11" s="32" customFormat="1" ht="12.75">
      <c r="A57" s="43"/>
      <c r="B57" s="43" t="s">
        <v>75</v>
      </c>
      <c r="C57" s="38" t="s">
        <v>76</v>
      </c>
      <c r="D57" s="42">
        <v>11337361</v>
      </c>
      <c r="E57" s="39">
        <v>0</v>
      </c>
      <c r="F57" s="39">
        <v>695815.33</v>
      </c>
      <c r="G57" s="39">
        <v>1093765.27</v>
      </c>
      <c r="H57" s="39">
        <v>1028621.7000000001</v>
      </c>
      <c r="I57" s="39">
        <v>4235103.92</v>
      </c>
      <c r="J57" s="39">
        <v>6906251.0199999996</v>
      </c>
      <c r="K57" s="39">
        <f t="shared" si="15"/>
        <v>13959557.24</v>
      </c>
    </row>
    <row r="58" spans="1:11" s="32" customFormat="1" ht="12.75">
      <c r="A58" s="43"/>
      <c r="B58" s="43" t="s">
        <v>77</v>
      </c>
      <c r="C58" s="38" t="s">
        <v>78</v>
      </c>
      <c r="D58" s="42">
        <v>36054523</v>
      </c>
      <c r="E58" s="39">
        <v>0</v>
      </c>
      <c r="F58" s="39">
        <v>74403.72</v>
      </c>
      <c r="G58" s="39">
        <v>0</v>
      </c>
      <c r="H58" s="39">
        <v>1698000</v>
      </c>
      <c r="I58" s="39">
        <v>15160000</v>
      </c>
      <c r="J58" s="39">
        <v>2827162</v>
      </c>
      <c r="K58" s="39">
        <f t="shared" si="15"/>
        <v>19759565.719999999</v>
      </c>
    </row>
    <row r="59" spans="1:11" s="32" customFormat="1" ht="12.75">
      <c r="A59" s="43"/>
      <c r="B59" s="43" t="s">
        <v>79</v>
      </c>
      <c r="C59" s="38" t="s">
        <v>80</v>
      </c>
      <c r="D59" s="42">
        <v>24079744</v>
      </c>
      <c r="E59" s="39">
        <v>0</v>
      </c>
      <c r="F59" s="39">
        <v>0</v>
      </c>
      <c r="G59" s="39">
        <v>1902702.67</v>
      </c>
      <c r="H59" s="39">
        <v>463919.8</v>
      </c>
      <c r="I59" s="39">
        <v>173047.15000000002</v>
      </c>
      <c r="J59" s="39">
        <v>10348070.24</v>
      </c>
      <c r="K59" s="39">
        <f t="shared" si="15"/>
        <v>12887739.859999999</v>
      </c>
    </row>
    <row r="60" spans="1:11" s="32" customFormat="1" ht="12.75">
      <c r="A60" s="43"/>
      <c r="B60" s="43" t="s">
        <v>81</v>
      </c>
      <c r="C60" s="38" t="s">
        <v>82</v>
      </c>
      <c r="D60" s="39">
        <v>1495519</v>
      </c>
      <c r="E60" s="39">
        <v>0</v>
      </c>
      <c r="F60" s="39">
        <v>0</v>
      </c>
      <c r="G60" s="39">
        <v>611761.97</v>
      </c>
      <c r="H60" s="39">
        <v>2106890</v>
      </c>
      <c r="I60" s="39">
        <v>1625175</v>
      </c>
      <c r="J60" s="39">
        <v>9040</v>
      </c>
      <c r="K60" s="39">
        <f t="shared" si="15"/>
        <v>4352866.97</v>
      </c>
    </row>
    <row r="61" spans="1:11" s="32" customFormat="1" ht="12.75">
      <c r="A61" s="43"/>
      <c r="B61" s="43" t="s">
        <v>137</v>
      </c>
      <c r="C61" s="38" t="s">
        <v>138</v>
      </c>
      <c r="D61" s="42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f t="shared" si="15"/>
        <v>0</v>
      </c>
    </row>
    <row r="62" spans="1:11" s="32" customFormat="1" ht="12.75">
      <c r="A62" s="43"/>
      <c r="B62" s="43" t="s">
        <v>83</v>
      </c>
      <c r="C62" s="38" t="s">
        <v>134</v>
      </c>
      <c r="D62" s="42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f>SUM(F62:J62)</f>
        <v>0</v>
      </c>
    </row>
    <row r="63" spans="1:11" s="32" customFormat="1" ht="12.75">
      <c r="A63" s="43"/>
      <c r="B63" s="43" t="s">
        <v>84</v>
      </c>
      <c r="C63" s="38" t="s">
        <v>85</v>
      </c>
      <c r="D63" s="42">
        <v>20162888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f t="shared" si="15"/>
        <v>0</v>
      </c>
    </row>
    <row r="64" spans="1:11" s="32" customFormat="1" ht="15" customHeight="1">
      <c r="A64" s="43"/>
      <c r="B64" s="43"/>
      <c r="C64" s="38"/>
      <c r="D64" s="42"/>
      <c r="E64" s="38"/>
      <c r="F64" s="39"/>
      <c r="G64" s="39"/>
      <c r="H64" s="39"/>
      <c r="I64" s="39"/>
      <c r="J64" s="39"/>
      <c r="K64" s="39"/>
    </row>
    <row r="65" spans="1:11" s="32" customFormat="1" ht="12.75" customHeight="1">
      <c r="A65" s="48">
        <v>2.7</v>
      </c>
      <c r="B65" s="49" t="s">
        <v>86</v>
      </c>
      <c r="C65" s="50"/>
      <c r="D65" s="36">
        <f t="shared" ref="D65:F65" si="16">SUM(D66:D68)</f>
        <v>133666954</v>
      </c>
      <c r="E65" s="36">
        <f t="shared" si="16"/>
        <v>0</v>
      </c>
      <c r="F65" s="36">
        <f t="shared" si="16"/>
        <v>633103.74</v>
      </c>
      <c r="G65" s="36">
        <f>SUM(G66:G68)</f>
        <v>18612243.359999999</v>
      </c>
      <c r="H65" s="36">
        <f>SUM(H66:H68)</f>
        <v>60344446.109999999</v>
      </c>
      <c r="I65" s="36">
        <f>SUM(I66:I68)</f>
        <v>5679584.5099999998</v>
      </c>
      <c r="J65" s="36">
        <f>SUM(J66:J68)</f>
        <v>41008957.68</v>
      </c>
      <c r="K65" s="36">
        <f>SUM(K66:K68)</f>
        <v>126278335.40000001</v>
      </c>
    </row>
    <row r="66" spans="1:11" s="32" customFormat="1" ht="12.75">
      <c r="A66" s="43"/>
      <c r="B66" s="43" t="s">
        <v>87</v>
      </c>
      <c r="C66" s="51" t="s">
        <v>88</v>
      </c>
      <c r="D66" s="52">
        <v>131345954</v>
      </c>
      <c r="E66" s="39">
        <v>0</v>
      </c>
      <c r="F66" s="39">
        <v>633103.74</v>
      </c>
      <c r="G66" s="39">
        <v>18612243.359999999</v>
      </c>
      <c r="H66" s="39">
        <v>60344446.109999999</v>
      </c>
      <c r="I66" s="39">
        <v>5679584.5099999998</v>
      </c>
      <c r="J66" s="39">
        <v>35418584.68</v>
      </c>
      <c r="K66" s="39">
        <f>SUM(F66:J66)</f>
        <v>120687962.40000001</v>
      </c>
    </row>
    <row r="67" spans="1:11" s="32" customFormat="1" ht="12.75">
      <c r="A67" s="43"/>
      <c r="B67" s="43" t="s">
        <v>89</v>
      </c>
      <c r="C67" s="51" t="s">
        <v>90</v>
      </c>
      <c r="D67" s="52">
        <v>2321000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5590373</v>
      </c>
      <c r="K67" s="39">
        <f>SUM(F67:J67)</f>
        <v>5590373</v>
      </c>
    </row>
    <row r="68" spans="1:11" s="32" customFormat="1" ht="12.75">
      <c r="A68" s="43"/>
      <c r="B68" s="43" t="s">
        <v>91</v>
      </c>
      <c r="C68" s="51" t="s">
        <v>92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f t="shared" ref="K68" si="17">SUM(F68:J68)</f>
        <v>0</v>
      </c>
    </row>
    <row r="69" spans="1:11" s="32" customFormat="1" ht="12.75">
      <c r="A69" s="43"/>
      <c r="B69" s="43"/>
      <c r="C69" s="51"/>
      <c r="D69" s="51"/>
      <c r="E69" s="51"/>
      <c r="F69" s="39"/>
      <c r="G69" s="39"/>
      <c r="H69" s="39"/>
      <c r="I69" s="39"/>
      <c r="J69" s="39"/>
      <c r="K69" s="39"/>
    </row>
    <row r="70" spans="1:11" s="32" customFormat="1" ht="12.75" customHeight="1">
      <c r="A70" s="48" t="s">
        <v>129</v>
      </c>
      <c r="B70" s="9" t="s">
        <v>93</v>
      </c>
      <c r="C70" s="8"/>
      <c r="D70" s="36">
        <f t="shared" ref="D70:K70" si="18">SUM(D71:D72)</f>
        <v>0</v>
      </c>
      <c r="E70" s="36">
        <f t="shared" si="18"/>
        <v>0</v>
      </c>
      <c r="F70" s="36">
        <f t="shared" si="18"/>
        <v>0</v>
      </c>
      <c r="G70" s="36">
        <f t="shared" si="18"/>
        <v>0</v>
      </c>
      <c r="H70" s="36">
        <f t="shared" si="18"/>
        <v>0</v>
      </c>
      <c r="I70" s="36">
        <f t="shared" si="18"/>
        <v>0</v>
      </c>
      <c r="J70" s="36">
        <f t="shared" si="18"/>
        <v>0</v>
      </c>
      <c r="K70" s="39">
        <f t="shared" si="18"/>
        <v>0</v>
      </c>
    </row>
    <row r="71" spans="1:11" s="32" customFormat="1" ht="12.75">
      <c r="A71" s="43"/>
      <c r="B71" s="43" t="s">
        <v>94</v>
      </c>
      <c r="C71" s="51" t="s">
        <v>95</v>
      </c>
      <c r="D71" s="52">
        <v>0</v>
      </c>
      <c r="E71" s="36">
        <f t="shared" ref="E71:E72" si="19">SUM(E72)</f>
        <v>0</v>
      </c>
      <c r="F71" s="36">
        <f t="shared" ref="F71:F72" si="20">SUM(F72)</f>
        <v>0</v>
      </c>
      <c r="G71" s="36">
        <f t="shared" ref="G71:G72" si="21">SUM(G72)</f>
        <v>0</v>
      </c>
      <c r="H71" s="36">
        <f t="shared" ref="H71:H72" si="22">SUM(H72)</f>
        <v>0</v>
      </c>
      <c r="I71" s="36">
        <f t="shared" ref="I71:I72" si="23">SUM(I72)</f>
        <v>0</v>
      </c>
      <c r="J71" s="36">
        <v>0</v>
      </c>
      <c r="K71" s="39">
        <f t="shared" ref="K71:K72" si="24">SUM(F71:I71)</f>
        <v>0</v>
      </c>
    </row>
    <row r="72" spans="1:11" s="32" customFormat="1" ht="12.75">
      <c r="A72" s="43"/>
      <c r="B72" s="43" t="s">
        <v>96</v>
      </c>
      <c r="C72" s="51" t="s">
        <v>97</v>
      </c>
      <c r="D72" s="39">
        <v>0</v>
      </c>
      <c r="E72" s="36">
        <f t="shared" si="19"/>
        <v>0</v>
      </c>
      <c r="F72" s="36">
        <f t="shared" si="20"/>
        <v>0</v>
      </c>
      <c r="G72" s="36">
        <f t="shared" si="21"/>
        <v>0</v>
      </c>
      <c r="H72" s="36">
        <f t="shared" si="22"/>
        <v>0</v>
      </c>
      <c r="I72" s="36">
        <f t="shared" si="23"/>
        <v>0</v>
      </c>
      <c r="J72" s="36">
        <v>0</v>
      </c>
      <c r="K72" s="39">
        <f t="shared" si="24"/>
        <v>0</v>
      </c>
    </row>
    <row r="73" spans="1:11" s="32" customFormat="1" ht="15" customHeight="1">
      <c r="A73" s="43"/>
      <c r="B73" s="43"/>
      <c r="C73" s="51"/>
      <c r="D73" s="51"/>
      <c r="E73" s="51"/>
      <c r="F73" s="39"/>
      <c r="G73" s="39"/>
      <c r="H73" s="39"/>
      <c r="I73" s="39"/>
      <c r="J73" s="39"/>
      <c r="K73" s="39"/>
    </row>
    <row r="74" spans="1:11" s="46" customFormat="1" ht="15" customHeight="1">
      <c r="A74" s="40" t="s">
        <v>130</v>
      </c>
      <c r="B74" s="34" t="s">
        <v>101</v>
      </c>
      <c r="C74" s="35"/>
      <c r="D74" s="36">
        <f t="shared" ref="D74:K74" si="25">SUM(D75:D77)</f>
        <v>6320</v>
      </c>
      <c r="E74" s="36">
        <f t="shared" ref="E74:J74" si="26">SUM(E75:E77)</f>
        <v>0</v>
      </c>
      <c r="F74" s="36">
        <f t="shared" si="26"/>
        <v>0</v>
      </c>
      <c r="G74" s="36">
        <f t="shared" si="26"/>
        <v>0</v>
      </c>
      <c r="H74" s="36">
        <f t="shared" si="26"/>
        <v>0</v>
      </c>
      <c r="I74" s="36">
        <f t="shared" si="26"/>
        <v>0</v>
      </c>
      <c r="J74" s="36">
        <f t="shared" si="26"/>
        <v>0</v>
      </c>
      <c r="K74" s="39">
        <f t="shared" si="25"/>
        <v>0</v>
      </c>
    </row>
    <row r="75" spans="1:11" s="46" customFormat="1" ht="15" customHeight="1">
      <c r="A75" s="43"/>
      <c r="B75" s="43" t="s">
        <v>102</v>
      </c>
      <c r="C75" s="38" t="s">
        <v>103</v>
      </c>
      <c r="D75" s="42">
        <v>6320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f t="shared" ref="K75:K77" si="27">SUM(F75:I75)</f>
        <v>0</v>
      </c>
    </row>
    <row r="76" spans="1:11" s="46" customFormat="1" ht="15" customHeight="1">
      <c r="A76" s="43"/>
      <c r="B76" s="43" t="s">
        <v>104</v>
      </c>
      <c r="C76" s="38" t="s">
        <v>105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f t="shared" si="27"/>
        <v>0</v>
      </c>
    </row>
    <row r="77" spans="1:11" s="46" customFormat="1" ht="15" customHeight="1">
      <c r="A77" s="43"/>
      <c r="B77" s="43" t="s">
        <v>106</v>
      </c>
      <c r="C77" s="38" t="s">
        <v>107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f t="shared" si="27"/>
        <v>0</v>
      </c>
    </row>
    <row r="78" spans="1:11" s="46" customFormat="1" ht="15" customHeight="1">
      <c r="A78" s="43"/>
      <c r="B78" s="43"/>
      <c r="C78" s="44"/>
      <c r="D78" s="44"/>
      <c r="E78" s="44"/>
      <c r="F78" s="45"/>
      <c r="G78" s="45"/>
      <c r="H78" s="45"/>
      <c r="I78" s="45"/>
      <c r="J78" s="45"/>
      <c r="K78" s="39"/>
    </row>
    <row r="79" spans="1:11" s="46" customFormat="1" ht="12.75" customHeight="1">
      <c r="A79" s="53" t="s">
        <v>132</v>
      </c>
      <c r="B79" s="53"/>
      <c r="C79" s="44"/>
      <c r="D79" s="44"/>
      <c r="E79" s="44"/>
      <c r="F79" s="45"/>
      <c r="G79" s="45"/>
      <c r="H79" s="45"/>
      <c r="I79" s="45"/>
      <c r="J79" s="45"/>
      <c r="K79" s="39"/>
    </row>
    <row r="80" spans="1:11" s="46" customFormat="1" ht="15" customHeight="1">
      <c r="A80" s="54">
        <v>4.0999999999999996</v>
      </c>
      <c r="B80" s="55" t="s">
        <v>110</v>
      </c>
      <c r="D80" s="36">
        <f t="shared" ref="D80:K80" si="28">SUM(D81:D82)</f>
        <v>0</v>
      </c>
      <c r="E80" s="36">
        <f t="shared" si="28"/>
        <v>0</v>
      </c>
      <c r="F80" s="39">
        <f t="shared" si="28"/>
        <v>0</v>
      </c>
      <c r="G80" s="39">
        <f t="shared" si="28"/>
        <v>0</v>
      </c>
      <c r="H80" s="39">
        <f t="shared" si="28"/>
        <v>0</v>
      </c>
      <c r="I80" s="39">
        <f t="shared" si="28"/>
        <v>0</v>
      </c>
      <c r="J80" s="39">
        <f t="shared" si="28"/>
        <v>0</v>
      </c>
      <c r="K80" s="39">
        <f t="shared" si="28"/>
        <v>0</v>
      </c>
    </row>
    <row r="81" spans="1:11" s="46" customFormat="1" ht="15" customHeight="1">
      <c r="A81" s="43"/>
      <c r="B81" s="43" t="s">
        <v>111</v>
      </c>
      <c r="C81" s="56" t="s">
        <v>114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f t="shared" ref="K81:K82" si="29">SUM(F81:I81)</f>
        <v>0</v>
      </c>
    </row>
    <row r="82" spans="1:11" s="46" customFormat="1" ht="15" customHeight="1">
      <c r="A82" s="43"/>
      <c r="B82" s="43" t="s">
        <v>112</v>
      </c>
      <c r="C82" s="56" t="s">
        <v>113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f t="shared" si="29"/>
        <v>0</v>
      </c>
    </row>
    <row r="83" spans="1:11" s="46" customFormat="1" ht="15" customHeight="1">
      <c r="A83" s="43"/>
      <c r="B83" s="43"/>
      <c r="C83" s="56"/>
      <c r="D83" s="39"/>
      <c r="E83" s="56"/>
      <c r="F83" s="39"/>
      <c r="G83" s="39"/>
      <c r="H83" s="39"/>
      <c r="I83" s="39"/>
      <c r="J83" s="39"/>
      <c r="K83" s="39"/>
    </row>
    <row r="84" spans="1:11" s="32" customFormat="1" ht="12.75" customHeight="1">
      <c r="A84" s="47" t="s">
        <v>128</v>
      </c>
      <c r="B84" s="9" t="s">
        <v>98</v>
      </c>
      <c r="C84" s="8"/>
      <c r="D84" s="36">
        <f t="shared" ref="D84:K84" si="30">SUM(D85:D86)</f>
        <v>0</v>
      </c>
      <c r="E84" s="36">
        <f t="shared" si="30"/>
        <v>0</v>
      </c>
      <c r="F84" s="36">
        <f t="shared" si="30"/>
        <v>0</v>
      </c>
      <c r="G84" s="36">
        <f t="shared" si="30"/>
        <v>0</v>
      </c>
      <c r="H84" s="36">
        <f t="shared" si="30"/>
        <v>0</v>
      </c>
      <c r="I84" s="36">
        <f t="shared" si="30"/>
        <v>0</v>
      </c>
      <c r="J84" s="36">
        <f t="shared" si="30"/>
        <v>0</v>
      </c>
      <c r="K84" s="39">
        <f t="shared" si="30"/>
        <v>0</v>
      </c>
    </row>
    <row r="85" spans="1:11" s="32" customFormat="1" ht="12.75">
      <c r="A85" s="43"/>
      <c r="B85" s="43" t="s">
        <v>99</v>
      </c>
      <c r="C85" s="38" t="s">
        <v>100</v>
      </c>
      <c r="D85" s="42">
        <v>0</v>
      </c>
      <c r="E85" s="66">
        <v>0</v>
      </c>
      <c r="F85" s="39">
        <v>0</v>
      </c>
      <c r="G85" s="36">
        <v>0</v>
      </c>
      <c r="H85" s="36">
        <v>0</v>
      </c>
      <c r="I85" s="36">
        <v>0</v>
      </c>
      <c r="J85" s="36">
        <v>0</v>
      </c>
      <c r="K85" s="39">
        <f t="shared" ref="K85" si="31">SUM(F85:I85)</f>
        <v>0</v>
      </c>
    </row>
    <row r="86" spans="1:11" s="46" customFormat="1" ht="15" customHeight="1">
      <c r="A86" s="43"/>
      <c r="B86" s="43" t="s">
        <v>112</v>
      </c>
      <c r="C86" s="38" t="s">
        <v>115</v>
      </c>
      <c r="D86" s="39">
        <v>0</v>
      </c>
      <c r="E86" s="36">
        <f>SUM(E88:E88)</f>
        <v>0</v>
      </c>
      <c r="F86" s="36">
        <f>SUM(F88:F88)</f>
        <v>0</v>
      </c>
      <c r="G86" s="36">
        <v>0</v>
      </c>
      <c r="H86" s="36">
        <v>0</v>
      </c>
      <c r="I86" s="36">
        <v>0</v>
      </c>
      <c r="J86" s="36">
        <v>0</v>
      </c>
      <c r="K86" s="39">
        <f>SUM(F86:J86)</f>
        <v>0</v>
      </c>
    </row>
    <row r="87" spans="1:11" s="46" customFormat="1" ht="15" customHeight="1">
      <c r="A87" s="43"/>
      <c r="B87" s="43"/>
      <c r="C87" s="38"/>
      <c r="D87" s="39"/>
      <c r="E87" s="36"/>
      <c r="F87" s="36"/>
      <c r="G87" s="36"/>
      <c r="H87" s="36"/>
      <c r="I87" s="36"/>
      <c r="J87" s="36"/>
      <c r="K87" s="39"/>
    </row>
    <row r="88" spans="1:11" s="32" customFormat="1" ht="12.75">
      <c r="A88" s="59">
        <v>4.3</v>
      </c>
      <c r="B88" s="29" t="s">
        <v>121</v>
      </c>
      <c r="C88" s="60"/>
      <c r="D88" s="36">
        <f t="shared" ref="D88:J88" si="32">SUM(D89:D89)</f>
        <v>0</v>
      </c>
      <c r="E88" s="36">
        <f t="shared" si="32"/>
        <v>0</v>
      </c>
      <c r="F88" s="36">
        <f t="shared" si="32"/>
        <v>0</v>
      </c>
      <c r="G88" s="36">
        <f t="shared" si="32"/>
        <v>0</v>
      </c>
      <c r="H88" s="36">
        <f t="shared" si="32"/>
        <v>0</v>
      </c>
      <c r="I88" s="36">
        <f t="shared" si="32"/>
        <v>0</v>
      </c>
      <c r="J88" s="36">
        <f t="shared" si="32"/>
        <v>0</v>
      </c>
      <c r="K88" s="39">
        <f>SUM(K89)</f>
        <v>0</v>
      </c>
    </row>
    <row r="89" spans="1:11" s="32" customFormat="1" ht="12.75">
      <c r="A89" s="57"/>
      <c r="B89" s="57" t="s">
        <v>116</v>
      </c>
      <c r="C89" s="58" t="s">
        <v>122</v>
      </c>
      <c r="D89" s="36">
        <f t="shared" ref="D89:I89" si="33">SUM(D90:D90)</f>
        <v>0</v>
      </c>
      <c r="E89" s="36">
        <f t="shared" si="33"/>
        <v>0</v>
      </c>
      <c r="F89" s="36">
        <f t="shared" si="33"/>
        <v>0</v>
      </c>
      <c r="G89" s="36">
        <f t="shared" si="33"/>
        <v>0</v>
      </c>
      <c r="H89" s="36">
        <f t="shared" si="33"/>
        <v>0</v>
      </c>
      <c r="I89" s="36">
        <f t="shared" si="33"/>
        <v>0</v>
      </c>
      <c r="J89" s="36">
        <v>0</v>
      </c>
      <c r="K89" s="39">
        <f t="shared" ref="K89" si="34">SUM(F89:I89)</f>
        <v>0</v>
      </c>
    </row>
    <row r="90" spans="1:11" s="32" customFormat="1" ht="15" customHeight="1">
      <c r="A90" s="57"/>
      <c r="B90" s="57"/>
      <c r="C90" s="58"/>
      <c r="D90" s="58"/>
      <c r="E90" s="58"/>
      <c r="F90" s="36"/>
      <c r="G90" s="36"/>
      <c r="H90" s="36"/>
      <c r="I90" s="36"/>
      <c r="J90" s="36"/>
    </row>
    <row r="91" spans="1:11" s="5" customFormat="1" ht="18.75" customHeight="1">
      <c r="A91" s="61"/>
      <c r="B91" s="62"/>
      <c r="C91" s="63" t="s">
        <v>120</v>
      </c>
      <c r="D91" s="64">
        <f t="shared" ref="D91:H91" si="35">SUM(D9+D16+D27+D37+D46+D54+D65+D70+D74+D80+D84+D88)</f>
        <v>16411439756</v>
      </c>
      <c r="E91" s="64">
        <f t="shared" si="35"/>
        <v>0</v>
      </c>
      <c r="F91" s="64">
        <f t="shared" si="35"/>
        <v>1546830261.2231801</v>
      </c>
      <c r="G91" s="64">
        <f t="shared" si="35"/>
        <v>1683544280.2944129</v>
      </c>
      <c r="H91" s="64">
        <f t="shared" si="35"/>
        <v>1727172703.1945136</v>
      </c>
      <c r="I91" s="64">
        <f>SUM(I9+I16+I27+I37+I46+I54+I65+I70+I74+I80+I84+I88)</f>
        <v>1653502461.3447626</v>
      </c>
      <c r="J91" s="64">
        <f>SUM(J9+J16+J27+J37+J46+J54+J65+J70+J74+J80+J84+J88)</f>
        <v>1665878617.5332713</v>
      </c>
      <c r="K91" s="64">
        <f>SUM(K9+K16+K27+K37+K46+K54+K65+K70+K74+K80+K84+K88)</f>
        <v>8276928323.5901394</v>
      </c>
    </row>
    <row r="92" spans="1:11" s="5" customFormat="1">
      <c r="A92" s="3"/>
      <c r="B92" s="10"/>
      <c r="C92" s="2"/>
      <c r="D92" s="2"/>
      <c r="E92" s="2"/>
      <c r="F92" s="6"/>
      <c r="G92" s="6"/>
      <c r="H92" s="6"/>
      <c r="I92" s="6"/>
      <c r="J92" s="6"/>
    </row>
    <row r="93" spans="1:11" s="5" customFormat="1">
      <c r="A93" s="3"/>
      <c r="B93" s="10"/>
      <c r="C93" s="2"/>
      <c r="D93" s="2"/>
      <c r="E93" s="2"/>
      <c r="F93" s="6"/>
      <c r="G93" s="6"/>
      <c r="H93" s="6"/>
      <c r="I93" s="6"/>
      <c r="J93" s="6"/>
      <c r="K93" s="11"/>
    </row>
    <row r="94" spans="1:11" s="5" customFormat="1">
      <c r="A94" s="3"/>
      <c r="B94" s="10"/>
      <c r="C94" s="2"/>
      <c r="D94" s="2"/>
      <c r="E94" s="2"/>
      <c r="F94" s="6"/>
      <c r="G94" s="6"/>
      <c r="H94" s="6"/>
      <c r="I94" s="6"/>
      <c r="J94" s="6"/>
    </row>
    <row r="95" spans="1:11" s="5" customFormat="1">
      <c r="A95" s="3"/>
      <c r="B95" s="10"/>
      <c r="C95" s="2"/>
      <c r="D95" s="6"/>
      <c r="E95" s="2"/>
      <c r="F95" s="6"/>
      <c r="G95" s="6"/>
      <c r="H95" s="6"/>
      <c r="I95" s="6"/>
      <c r="J95" s="6"/>
      <c r="K95" s="11"/>
    </row>
    <row r="96" spans="1:11" s="5" customFormat="1">
      <c r="A96" s="3"/>
      <c r="B96" s="10"/>
      <c r="C96" s="2"/>
      <c r="D96" s="2"/>
      <c r="E96" s="2"/>
      <c r="F96" s="6"/>
      <c r="G96" s="6"/>
      <c r="H96" s="6"/>
      <c r="I96" s="6"/>
      <c r="J96" s="6"/>
      <c r="K96" s="7"/>
    </row>
    <row r="97" spans="1:11" s="5" customFormat="1">
      <c r="A97" s="3"/>
      <c r="B97" s="10"/>
      <c r="C97" s="2"/>
      <c r="D97" s="2"/>
      <c r="E97" s="2"/>
      <c r="F97" s="6"/>
      <c r="G97" s="6"/>
      <c r="H97" s="6"/>
      <c r="I97" s="6"/>
      <c r="J97" s="6"/>
      <c r="K97" s="7"/>
    </row>
    <row r="98" spans="1:11" s="5" customFormat="1" ht="14.25">
      <c r="A98" s="68"/>
      <c r="B98" s="68"/>
      <c r="C98" s="68"/>
      <c r="D98" s="20"/>
      <c r="E98" s="20"/>
      <c r="F98" s="7"/>
      <c r="G98" s="7"/>
      <c r="H98" s="7"/>
      <c r="I98" s="7"/>
      <c r="J98" s="7"/>
    </row>
    <row r="99" spans="1:11" s="5" customFormat="1">
      <c r="A99" s="3"/>
      <c r="B99" s="10"/>
      <c r="C99" s="2"/>
      <c r="D99" s="2"/>
      <c r="E99" s="2"/>
      <c r="F99" s="6"/>
      <c r="G99" s="6"/>
      <c r="H99" s="6"/>
      <c r="I99" s="6"/>
      <c r="J99" s="6"/>
      <c r="K99" s="7"/>
    </row>
    <row r="100" spans="1:11" s="5" customFormat="1">
      <c r="A100" s="3"/>
      <c r="B100" s="10"/>
      <c r="C100" s="2"/>
      <c r="D100" s="2"/>
      <c r="E100" s="2"/>
      <c r="F100" s="6"/>
      <c r="G100" s="6"/>
      <c r="H100" s="6"/>
      <c r="I100" s="6"/>
      <c r="J100" s="6"/>
      <c r="K100" s="7"/>
    </row>
    <row r="101" spans="1:11" s="5" customFormat="1">
      <c r="A101" s="3"/>
      <c r="B101" s="10"/>
      <c r="C101" s="2"/>
      <c r="D101" s="2"/>
      <c r="E101" s="2"/>
      <c r="F101" s="6"/>
      <c r="G101" s="6"/>
      <c r="H101" s="6"/>
      <c r="I101" s="6"/>
      <c r="J101" s="6"/>
    </row>
    <row r="102" spans="1:11" s="5" customFormat="1">
      <c r="A102" s="3"/>
      <c r="B102" s="10"/>
      <c r="C102" s="2"/>
      <c r="D102" s="2"/>
      <c r="E102" s="2"/>
      <c r="F102" s="6"/>
      <c r="G102" s="6"/>
      <c r="H102" s="6"/>
      <c r="I102" s="6"/>
      <c r="J102" s="6"/>
    </row>
    <row r="103" spans="1:11" s="5" customFormat="1" ht="27.75" customHeight="1">
      <c r="A103" s="24" t="s">
        <v>142</v>
      </c>
      <c r="B103" s="10" t="s">
        <v>143</v>
      </c>
      <c r="C103" s="2"/>
      <c r="D103" s="2"/>
      <c r="E103" s="2"/>
      <c r="F103" s="6"/>
      <c r="G103" s="6"/>
      <c r="H103" s="6"/>
      <c r="I103" s="6"/>
      <c r="J103" s="6"/>
    </row>
    <row r="104" spans="1:11" s="1" customFormat="1" ht="10.5" customHeight="1">
      <c r="B104" s="16"/>
      <c r="C104" s="17"/>
      <c r="D104" s="16"/>
      <c r="E104" s="18"/>
      <c r="F104" s="17"/>
      <c r="G104" s="17"/>
      <c r="H104" s="17"/>
      <c r="I104" s="17"/>
      <c r="J104" s="17"/>
    </row>
    <row r="105" spans="1:11" s="1" customFormat="1" ht="15.2" customHeight="1">
      <c r="A105" s="25" t="s">
        <v>144</v>
      </c>
      <c r="B105" s="16" t="s">
        <v>145</v>
      </c>
      <c r="C105" s="17"/>
      <c r="D105" s="16"/>
      <c r="E105" s="18"/>
      <c r="F105" s="19"/>
      <c r="G105" s="19"/>
      <c r="H105" s="19"/>
      <c r="I105" s="19"/>
      <c r="J105" s="19"/>
    </row>
    <row r="106" spans="1:11" s="1" customFormat="1" ht="15.2" customHeight="1">
      <c r="B106" s="16"/>
      <c r="C106" s="17"/>
      <c r="D106" s="16"/>
      <c r="E106" s="18"/>
      <c r="F106" s="19"/>
      <c r="G106" s="19"/>
      <c r="H106" s="19"/>
      <c r="I106" s="19"/>
      <c r="J106" s="19"/>
    </row>
    <row r="107" spans="1:11" s="1" customFormat="1" ht="15.2" customHeight="1">
      <c r="A107" s="25" t="s">
        <v>146</v>
      </c>
      <c r="B107" s="16" t="s">
        <v>147</v>
      </c>
      <c r="C107" s="17"/>
      <c r="D107" s="16"/>
      <c r="E107" s="18"/>
      <c r="F107" s="17"/>
      <c r="G107" s="17"/>
      <c r="H107" s="17"/>
      <c r="I107" s="17"/>
      <c r="J107" s="17"/>
    </row>
    <row r="108" spans="1:11" s="1" customFormat="1" ht="15.2" customHeight="1">
      <c r="B108" s="16" t="s">
        <v>148</v>
      </c>
      <c r="C108" s="17"/>
      <c r="D108" s="16"/>
      <c r="E108" s="18"/>
      <c r="F108" s="17"/>
      <c r="G108" s="17"/>
      <c r="H108" s="17"/>
      <c r="I108" s="17"/>
      <c r="J108" s="17"/>
    </row>
    <row r="109" spans="1:11">
      <c r="B109" s="3"/>
      <c r="C109" s="10"/>
      <c r="F109" s="2"/>
      <c r="G109" s="2"/>
      <c r="H109" s="2"/>
      <c r="I109" s="2"/>
      <c r="J109" s="2"/>
    </row>
  </sheetData>
  <autoFilter ref="F1:F104"/>
  <mergeCells count="7">
    <mergeCell ref="A98:C98"/>
    <mergeCell ref="A3:K3"/>
    <mergeCell ref="A2:K2"/>
    <mergeCell ref="A4:K4"/>
    <mergeCell ref="K6:K7"/>
    <mergeCell ref="A6:C7"/>
    <mergeCell ref="D6:E6"/>
  </mergeCells>
  <pageMargins left="0.5" right="0.25" top="0.5" bottom="0.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2026-06-02T17:52:14Z</cp:lastPrinted>
  <dcterms:created xsi:type="dcterms:W3CDTF">2003-10-06T12:51:23Z</dcterms:created>
  <dcterms:modified xsi:type="dcterms:W3CDTF">2026-06-02T17:52:51Z</dcterms:modified>
</cp:coreProperties>
</file>