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1\Octubre 2021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1'!$F$1:$F$106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N90" i="11" l="1"/>
  <c r="N86" i="11"/>
  <c r="N75" i="11"/>
  <c r="N71" i="11"/>
  <c r="N66" i="11"/>
  <c r="N55" i="11"/>
  <c r="N36" i="11"/>
  <c r="N26" i="11"/>
  <c r="N16" i="11"/>
  <c r="N9" i="11"/>
  <c r="N93" i="11" l="1"/>
  <c r="P91" i="11"/>
  <c r="P83" i="11"/>
  <c r="P82" i="11"/>
  <c r="P78" i="11"/>
  <c r="P77" i="11"/>
  <c r="P76" i="11"/>
  <c r="P73" i="11"/>
  <c r="P69" i="11"/>
  <c r="P62" i="11"/>
  <c r="P53" i="11"/>
  <c r="P52" i="11"/>
  <c r="P51" i="11"/>
  <c r="P50" i="11"/>
  <c r="P49" i="11"/>
  <c r="P48" i="11"/>
  <c r="P47" i="11"/>
  <c r="P43" i="11"/>
  <c r="P41" i="11"/>
  <c r="P40" i="11"/>
  <c r="P39" i="11"/>
  <c r="M90" i="11"/>
  <c r="M86" i="11"/>
  <c r="M75" i="11"/>
  <c r="M71" i="11"/>
  <c r="M66" i="11"/>
  <c r="M55" i="11"/>
  <c r="M36" i="11"/>
  <c r="M26" i="11"/>
  <c r="M16" i="11"/>
  <c r="M9" i="11"/>
  <c r="M93" i="11" l="1"/>
  <c r="L90" i="11"/>
  <c r="L86" i="11"/>
  <c r="L75" i="11"/>
  <c r="L71" i="11"/>
  <c r="L66" i="11"/>
  <c r="L55" i="11"/>
  <c r="L36" i="11"/>
  <c r="L26" i="11"/>
  <c r="L16" i="11"/>
  <c r="L9" i="11"/>
  <c r="L93" i="11" l="1"/>
  <c r="K90" i="11"/>
  <c r="K86" i="11"/>
  <c r="K75" i="11"/>
  <c r="K71" i="11"/>
  <c r="K66" i="11"/>
  <c r="K55" i="11"/>
  <c r="K36" i="11"/>
  <c r="K26" i="11"/>
  <c r="K16" i="11"/>
  <c r="K9" i="11"/>
  <c r="E90" i="11"/>
  <c r="D90" i="11"/>
  <c r="E86" i="11"/>
  <c r="E81" i="11"/>
  <c r="E75" i="11"/>
  <c r="E71" i="11"/>
  <c r="E66" i="11"/>
  <c r="E55" i="11"/>
  <c r="E47" i="11"/>
  <c r="E36" i="11"/>
  <c r="E26" i="11"/>
  <c r="E16" i="11"/>
  <c r="E9" i="11"/>
  <c r="D86" i="11"/>
  <c r="D81" i="11"/>
  <c r="D75" i="11"/>
  <c r="D71" i="11"/>
  <c r="D66" i="11"/>
  <c r="D55" i="11"/>
  <c r="D47" i="11"/>
  <c r="D36" i="11"/>
  <c r="D26" i="11"/>
  <c r="D16" i="11"/>
  <c r="D9" i="11"/>
  <c r="D93" i="11" l="1"/>
  <c r="K93" i="11"/>
  <c r="E93" i="11"/>
  <c r="P72" i="11"/>
  <c r="P68" i="11"/>
  <c r="P67" i="11"/>
  <c r="P64" i="11"/>
  <c r="P63" i="11"/>
  <c r="P61" i="11"/>
  <c r="P60" i="11"/>
  <c r="P59" i="11"/>
  <c r="P58" i="11"/>
  <c r="P57" i="11"/>
  <c r="P56" i="11"/>
  <c r="P42" i="11"/>
  <c r="P38" i="11"/>
  <c r="P37" i="11"/>
  <c r="P34" i="11"/>
  <c r="P33" i="11"/>
  <c r="P32" i="11"/>
  <c r="P31" i="11"/>
  <c r="P30" i="11"/>
  <c r="P29" i="11"/>
  <c r="P28" i="11"/>
  <c r="P27" i="11"/>
  <c r="P24" i="11"/>
  <c r="P23" i="11"/>
  <c r="P22" i="11"/>
  <c r="P21" i="11"/>
  <c r="P20" i="11"/>
  <c r="P19" i="11"/>
  <c r="P18" i="11"/>
  <c r="P17" i="11"/>
  <c r="P12" i="11"/>
  <c r="P11" i="11"/>
  <c r="J90" i="11" l="1"/>
  <c r="J86" i="11"/>
  <c r="J75" i="11"/>
  <c r="J71" i="11"/>
  <c r="J66" i="11"/>
  <c r="J55" i="11"/>
  <c r="J36" i="11"/>
  <c r="J26" i="11"/>
  <c r="J16" i="11"/>
  <c r="J9" i="11"/>
  <c r="J93" i="11" l="1"/>
  <c r="P13" i="11"/>
  <c r="P14" i="11"/>
  <c r="P10" i="11" l="1"/>
  <c r="O90" i="11" l="1"/>
  <c r="O86" i="11"/>
  <c r="O75" i="11"/>
  <c r="O71" i="11"/>
  <c r="O66" i="11"/>
  <c r="O55" i="11"/>
  <c r="O36" i="11"/>
  <c r="O26" i="11"/>
  <c r="O16" i="11"/>
  <c r="O9" i="11"/>
  <c r="O93" i="11" l="1"/>
  <c r="I90" i="11"/>
  <c r="I86" i="11"/>
  <c r="I75" i="11"/>
  <c r="I71" i="11"/>
  <c r="I66" i="11"/>
  <c r="I55" i="11"/>
  <c r="I36" i="11"/>
  <c r="I26" i="11"/>
  <c r="I16" i="11"/>
  <c r="I9" i="11"/>
  <c r="I93" i="11" l="1"/>
  <c r="G75" i="11"/>
  <c r="H75" i="11"/>
  <c r="F75" i="11"/>
  <c r="P75" i="11" l="1"/>
  <c r="H90" i="11"/>
  <c r="H86" i="11"/>
  <c r="H9" i="11"/>
  <c r="G90" i="11" l="1"/>
  <c r="G86" i="11"/>
  <c r="G71" i="11"/>
  <c r="G66" i="11"/>
  <c r="G55" i="11"/>
  <c r="G36" i="11"/>
  <c r="G26" i="11"/>
  <c r="G16" i="11"/>
  <c r="G9" i="11"/>
  <c r="G93" i="11" l="1"/>
  <c r="H71" i="11"/>
  <c r="H66" i="11"/>
  <c r="H55" i="11"/>
  <c r="H36" i="11"/>
  <c r="H26" i="11"/>
  <c r="H16" i="11"/>
  <c r="H93" i="11" l="1"/>
  <c r="F26" i="11"/>
  <c r="P16" i="11" l="1"/>
  <c r="P26" i="11"/>
  <c r="P81" i="11" l="1"/>
  <c r="P71" i="11"/>
  <c r="P66" i="11"/>
  <c r="P55" i="11"/>
  <c r="P9" i="11"/>
  <c r="P36" i="11" l="1"/>
  <c r="F88" i="11" l="1"/>
  <c r="P88" i="11" s="1"/>
  <c r="F9" i="11"/>
  <c r="F87" i="11" l="1"/>
  <c r="P87" i="11" s="1"/>
  <c r="F90" i="11"/>
  <c r="P90" i="11" s="1"/>
  <c r="F86" i="11" l="1"/>
  <c r="P86" i="11" s="1"/>
  <c r="P93" i="11" s="1"/>
  <c r="F71" i="11"/>
  <c r="F36" i="11"/>
  <c r="F16" i="11" l="1"/>
  <c r="F55" i="11"/>
  <c r="F66" i="11"/>
  <c r="F93" i="11" l="1"/>
</calcChain>
</file>

<file path=xl/sharedStrings.xml><?xml version="1.0" encoding="utf-8"?>
<sst xmlns="http://schemas.openxmlformats.org/spreadsheetml/2006/main" count="161" uniqueCount="160">
  <si>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</si>
  <si>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</si>
  <si>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</si>
  <si>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</si>
  <si>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</si>
  <si>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</si>
  <si>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</si>
  <si>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</si>
  <si>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</si>
  <si>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</si>
  <si>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</si>
  <si>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</si>
  <si>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</si>
  <si>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</si>
  <si>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</si>
  <si>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</si>
  <si>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</si>
  <si>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</si>
  <si>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</si>
  <si>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</si>
  <si>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</si>
  <si>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</si>
  <si>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</si>
  <si>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</si>
  <si>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</si>
  <si>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</si>
  <si>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</si>
  <si>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</si>
  <si>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</si>
  <si>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</si>
  <si>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</si>
  <si>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</si>
  <si>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</si>
  <si>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</si>
  <si>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</si>
  <si>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</si>
  <si>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</si>
  <si>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</si>
  <si>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</si>
  <si>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</si>
  <si>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</si>
  <si>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</si>
  <si>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</si>
  <si>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</si>
  <si>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</si>
  <si>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</si>
  <si>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</si>
  <si>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</si>
  <si>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</si>
  <si>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</si>
  <si>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</si>
  <si>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</si>
  <si>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</si>
  <si>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</si>
  <si>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</si>
  <si>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</si>
  <si>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</si>
  <si>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</si>
  <si>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</si>
  <si>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</si>
  <si>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</si>
  <si>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</si>
  <si>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</si>
  <si>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</si>
  <si>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</si>
  <si>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</si>
  <si>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</si>
  <si>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</si>
  <si>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</si>
  <si>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</si>
  <si>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</si>
  <si>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</si>
  <si>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</si>
  <si>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</si>
  <si>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</si>
  <si>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</si>
  <si>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</si>
  <si>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</si>
  <si>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</si>
  <si>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</si>
  <si>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</si>
  <si>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</si>
  <si>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</si>
  <si>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</si>
  <si>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</si>
  <si>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</si>
  <si>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</si>
  <si>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</si>
  <si>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</si>
  <si>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</si>
  <si>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</si>
  <si>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</si>
  <si>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</si>
  <si>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</si>
  <si>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</si>
  <si>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</si>
  <si>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</si>
  <si>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</si>
  <si>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</si>
  <si>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</si>
  <si>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</si>
  <si>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</si>
  <si>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</si>
  <si>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</si>
  <si>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</si>
  <si>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</si>
  <si>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</si>
  <si>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</si>
  <si>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</si>
  <si>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</si>
  <si>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</si>
  <si>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</si>
  <si>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</si>
  <si>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</si>
  <si>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</si>
  <si>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</si>
  <si>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</si>
  <si>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</si>
  <si>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</si>
  <si>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</si>
  <si>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</si>
  <si>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</si>
  <si>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</si>
  <si>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 xml:space="preserve">                 Ejecución Presupuestaria del Gasto 2021</t>
  </si>
  <si>
    <t>Febrero</t>
  </si>
  <si>
    <t>Marzo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</si>
  <si>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</si>
  <si>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</si>
  <si>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</si>
  <si>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</si>
  <si>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</si>
  <si>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</si>
  <si>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</si>
  <si>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</si>
  <si>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</si>
  <si>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</si>
  <si>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</si>
  <si>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</si>
  <si>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</si>
  <si>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</si>
  <si>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Abril</t>
  </si>
  <si>
    <t>2.6.7</t>
  </si>
  <si>
    <t>Activos Biológicos Cultivables</t>
  </si>
  <si>
    <t>Mayo</t>
  </si>
  <si>
    <t>Junio</t>
  </si>
  <si>
    <t>Julio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</si>
  <si>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</si>
  <si>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</si>
  <si>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</si>
  <si>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</si>
  <si>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</si>
  <si>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</si>
  <si>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</si>
  <si>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</si>
  <si>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</si>
  <si>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</si>
  <si>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Agosto</t>
  </si>
  <si>
    <t>Septiembre</t>
  </si>
  <si>
    <t>Presupuesto Devengado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</si>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</sst>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7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1" applyNumberFormat="1" applyFont="1" applyBorder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164" fontId="30" fillId="33" borderId="16" xfId="1" applyNumberFormat="1" applyFont="1" applyFill="1" applyBorder="1"/>
    <xf numFmtId="164" fontId="34" fillId="0" borderId="0" xfId="1" applyNumberFormat="1" applyFont="1"/>
    <xf numFmtId="164" fontId="35" fillId="0" borderId="0" xfId="1" applyNumberFormat="1" applyFont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164" fontId="32" fillId="33" borderId="17" xfId="1" applyNumberFormat="1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3" xfId="1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164" fontId="40" fillId="0" borderId="0" xfId="1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489370</xdr:colOff>
      <xdr:row>5</xdr:row>
      <xdr:rowOff>19050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1247775" cy="1514475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93</xdr:row>
      <xdr:rowOff>57151</xdr:rowOff>
    </xdr:from>
    <xdr:to>
      <xdr:col>2</xdr:col>
      <xdr:colOff>2743200</xdr:colOff>
      <xdr:row>103</xdr:row>
      <xdr:rowOff>87514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8697576"/>
          <a:ext cx="2390775" cy="1925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tabSelected="1" topLeftCell="E73" zoomScale="106" zoomScaleNormal="106" workbookViewId="0">
      <selection activeCell="O63" sqref="O63:O64"/>
    </sheetView>
  </sheetViews>
  <sheetFormatPr baseColWidth="10" defaultRowHeight="15"/>
  <cols>
    <col min="1" max="1" width="6" style="3" customWidth="1"/>
    <col min="2" max="2" width="5.42578125" style="11" customWidth="1"/>
    <col min="3" max="3" width="54.5703125" style="2" customWidth="1"/>
    <col min="4" max="5" width="14.140625" style="2" customWidth="1"/>
    <col min="6" max="6" width="11.5703125" style="7" customWidth="1"/>
    <col min="7" max="15" width="11.5703125" style="18" customWidth="1"/>
    <col min="16" max="16" width="14.7109375" style="7" customWidth="1"/>
  </cols>
  <sheetData>
    <row r="1" spans="1:16" s="1" customFormat="1" ht="12.75">
      <c r="A1" s="13"/>
      <c r="B1" s="14"/>
      <c r="C1" s="15"/>
      <c r="D1" s="15"/>
      <c r="E1" s="15"/>
      <c r="F1" s="16"/>
      <c r="G1" s="17"/>
      <c r="H1" s="17"/>
      <c r="I1" s="17"/>
      <c r="J1" s="17"/>
      <c r="K1" s="17"/>
      <c r="L1" s="17"/>
      <c r="M1" s="17"/>
      <c r="N1" s="17"/>
      <c r="O1" s="17"/>
      <c r="P1" s="16"/>
    </row>
    <row r="2" spans="1:16" s="1" customFormat="1" ht="27">
      <c r="A2" s="75" t="s">
        <v>118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 s="1" customFormat="1" ht="25.5">
      <c r="A3" s="73" t="s">
        <v>119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6" s="4" customFormat="1" ht="27">
      <c r="A4" s="73" t="s">
        <v>123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6" s="1" customFormat="1" ht="27.75" customHeight="1">
      <c r="A5" s="25"/>
      <c r="B5" s="26"/>
      <c r="C5" s="26"/>
      <c r="D5" s="26"/>
      <c r="E5" s="26"/>
      <c r="F5" s="27"/>
      <c r="G5" s="28"/>
      <c r="H5" s="28"/>
      <c r="I5" s="28"/>
      <c r="J5" s="28"/>
      <c r="K5" s="28"/>
      <c r="L5" s="28"/>
      <c r="M5" s="28"/>
      <c r="N5" s="28"/>
      <c r="O5" s="28"/>
      <c r="P5" s="27"/>
    </row>
    <row r="6" spans="1:16" s="31" customFormat="1" ht="19.5" customHeight="1">
      <c r="A6" s="81" t="s">
        <v>109</v>
      </c>
      <c r="B6" s="82"/>
      <c r="C6" s="82"/>
      <c r="D6" s="85" t="s">
        <v>148</v>
      </c>
      <c r="E6" s="86"/>
      <c r="F6" s="77" t="s">
        <v>158</v>
      </c>
      <c r="G6" s="78"/>
      <c r="H6" s="78"/>
      <c r="I6" s="78"/>
      <c r="J6" s="78"/>
      <c r="K6" s="78"/>
      <c r="L6" s="78"/>
      <c r="M6" s="78"/>
      <c r="N6" s="78"/>
      <c r="O6" s="78"/>
      <c r="P6" s="79" t="s">
        <v>117</v>
      </c>
    </row>
    <row r="7" spans="1:16" s="31" customFormat="1" ht="16.5" customHeight="1">
      <c r="A7" s="83"/>
      <c r="B7" s="84"/>
      <c r="C7" s="84"/>
      <c r="D7" s="32" t="s">
        <v>147</v>
      </c>
      <c r="E7" s="32" t="s">
        <v>146</v>
      </c>
      <c r="F7" s="33" t="s">
        <v>108</v>
      </c>
      <c r="G7" s="34" t="s">
        <v>124</v>
      </c>
      <c r="H7" s="34" t="s">
        <v>125</v>
      </c>
      <c r="I7" s="34" t="s">
        <v>140</v>
      </c>
      <c r="J7" s="34" t="s">
        <v>143</v>
      </c>
      <c r="K7" s="34" t="s">
        <v>144</v>
      </c>
      <c r="L7" s="34" t="s">
        <v>145</v>
      </c>
      <c r="M7" s="34" t="s">
        <v>156</v>
      </c>
      <c r="N7" s="34" t="s">
        <v>157</v>
      </c>
      <c r="O7" s="34" t="s">
        <v>159</v>
      </c>
      <c r="P7" s="80"/>
    </row>
    <row r="8" spans="1:16" s="39" customFormat="1" ht="22.5" customHeight="1">
      <c r="A8" s="35" t="s">
        <v>134</v>
      </c>
      <c r="B8" s="35"/>
      <c r="C8" s="36"/>
      <c r="D8" s="36"/>
      <c r="E8" s="36"/>
      <c r="F8" s="37"/>
      <c r="G8" s="38"/>
      <c r="H8" s="38"/>
      <c r="I8" s="38"/>
      <c r="J8" s="38"/>
      <c r="K8" s="38"/>
      <c r="L8" s="38"/>
      <c r="M8" s="38"/>
      <c r="N8" s="38"/>
      <c r="O8" s="38"/>
    </row>
    <row r="9" spans="1:16" s="39" customFormat="1" ht="12.75" customHeight="1">
      <c r="A9" s="40">
        <v>2.1</v>
      </c>
      <c r="B9" s="41" t="s">
        <v>0</v>
      </c>
      <c r="C9" s="42"/>
      <c r="D9" s="43">
        <f t="shared" ref="D9:P9" si="0">SUM(D10:D14)</f>
        <v>7972069583</v>
      </c>
      <c r="E9" s="43">
        <f t="shared" si="0"/>
        <v>0</v>
      </c>
      <c r="F9" s="43">
        <f t="shared" si="0"/>
        <v>578792414.01999998</v>
      </c>
      <c r="G9" s="43">
        <f t="shared" ref="G9:H9" si="1">SUM(G10:G14)</f>
        <v>655022483.33999991</v>
      </c>
      <c r="H9" s="43">
        <f t="shared" si="1"/>
        <v>629841604.36000013</v>
      </c>
      <c r="I9" s="43">
        <f t="shared" ref="I9:O9" si="2">SUM(I10:I14)</f>
        <v>629116871.18000007</v>
      </c>
      <c r="J9" s="43">
        <f t="shared" ref="J9:N9" si="3">SUM(J10:J14)</f>
        <v>620500977.49000001</v>
      </c>
      <c r="K9" s="43">
        <f t="shared" si="3"/>
        <v>623558298.91999996</v>
      </c>
      <c r="L9" s="43">
        <f t="shared" si="3"/>
        <v>644552012.11999989</v>
      </c>
      <c r="M9" s="43">
        <f t="shared" si="3"/>
        <v>663351653.17999983</v>
      </c>
      <c r="N9" s="43">
        <f t="shared" si="3"/>
        <v>686686917.22999978</v>
      </c>
      <c r="O9" s="43">
        <f t="shared" si="2"/>
        <v>652848361.61000001</v>
      </c>
      <c r="P9" s="43">
        <f t="shared" si="0"/>
        <v>6384271593.4499989</v>
      </c>
    </row>
    <row r="10" spans="1:16" s="39" customFormat="1" ht="12.75">
      <c r="A10" s="44"/>
      <c r="B10" s="44" t="s">
        <v>1</v>
      </c>
      <c r="C10" s="45" t="s">
        <v>2</v>
      </c>
      <c r="D10" s="46">
        <v>7451552982</v>
      </c>
      <c r="E10" s="45"/>
      <c r="F10" s="46">
        <v>534583567.45999998</v>
      </c>
      <c r="G10" s="46">
        <v>580487354.67999983</v>
      </c>
      <c r="H10" s="46">
        <v>583702101.74000013</v>
      </c>
      <c r="I10" s="46">
        <v>584527882.21000004</v>
      </c>
      <c r="J10" s="46">
        <v>576793451.84000003</v>
      </c>
      <c r="K10" s="46">
        <v>580255678.54999995</v>
      </c>
      <c r="L10" s="46">
        <v>600149303.29999983</v>
      </c>
      <c r="M10" s="46">
        <v>617555723.69999981</v>
      </c>
      <c r="N10" s="46">
        <v>612565887.82999969</v>
      </c>
      <c r="O10" s="46">
        <v>579869219.16999996</v>
      </c>
      <c r="P10" s="46">
        <f>SUM(F10:O10)</f>
        <v>5850490170.4799995</v>
      </c>
    </row>
    <row r="11" spans="1:16" s="39" customFormat="1" ht="12.75">
      <c r="A11" s="44"/>
      <c r="B11" s="44" t="s">
        <v>3</v>
      </c>
      <c r="C11" s="45" t="s">
        <v>4</v>
      </c>
      <c r="D11" s="46">
        <v>464017849</v>
      </c>
      <c r="E11" s="45"/>
      <c r="F11" s="46">
        <v>42881301.689999998</v>
      </c>
      <c r="G11" s="46">
        <v>72926305.380000055</v>
      </c>
      <c r="H11" s="46">
        <v>44570708.470000021</v>
      </c>
      <c r="I11" s="46">
        <v>43421292.509999998</v>
      </c>
      <c r="J11" s="46">
        <v>42573130.299999997</v>
      </c>
      <c r="K11" s="46">
        <v>42139366.82</v>
      </c>
      <c r="L11" s="46">
        <v>43085544.860000014</v>
      </c>
      <c r="M11" s="46">
        <v>44392190.590000018</v>
      </c>
      <c r="N11" s="46">
        <v>72890440.040000051</v>
      </c>
      <c r="O11" s="46">
        <v>71191694.080000058</v>
      </c>
      <c r="P11" s="46">
        <f t="shared" ref="P11:P12" si="4">SUM(F11:O11)</f>
        <v>520071974.74000025</v>
      </c>
    </row>
    <row r="12" spans="1:16" s="39" customFormat="1" ht="12.75">
      <c r="A12" s="44"/>
      <c r="B12" s="44" t="s">
        <v>5</v>
      </c>
      <c r="C12" s="45" t="s">
        <v>6</v>
      </c>
      <c r="D12" s="46">
        <v>56498752</v>
      </c>
      <c r="E12" s="45"/>
      <c r="F12" s="46">
        <v>1327544.8700000001</v>
      </c>
      <c r="G12" s="46">
        <v>1608823.2799999998</v>
      </c>
      <c r="H12" s="46">
        <v>1568794.15</v>
      </c>
      <c r="I12" s="46">
        <v>1167696.46</v>
      </c>
      <c r="J12" s="46">
        <v>1134395.3500000001</v>
      </c>
      <c r="K12" s="46">
        <v>1163253.55</v>
      </c>
      <c r="L12" s="46">
        <v>1317163.96</v>
      </c>
      <c r="M12" s="46">
        <v>1403738.89</v>
      </c>
      <c r="N12" s="46">
        <v>1230589.3599999999</v>
      </c>
      <c r="O12" s="46">
        <v>1787448.3599999999</v>
      </c>
      <c r="P12" s="46">
        <f t="shared" si="4"/>
        <v>13709448.229999999</v>
      </c>
    </row>
    <row r="13" spans="1:16" s="39" customFormat="1" ht="12.75">
      <c r="A13" s="44"/>
      <c r="B13" s="44" t="s">
        <v>7</v>
      </c>
      <c r="C13" s="45" t="s">
        <v>8</v>
      </c>
      <c r="D13" s="46">
        <v>0</v>
      </c>
      <c r="E13" s="45"/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6">
        <f t="shared" ref="P13:P14" si="5">SUM(F13:O13)</f>
        <v>0</v>
      </c>
    </row>
    <row r="14" spans="1:16" s="39" customFormat="1" ht="12.75">
      <c r="A14" s="44"/>
      <c r="B14" s="44" t="s">
        <v>9</v>
      </c>
      <c r="C14" s="45" t="s">
        <v>10</v>
      </c>
      <c r="D14" s="46">
        <v>0</v>
      </c>
      <c r="E14" s="45"/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6">
        <f t="shared" si="5"/>
        <v>0</v>
      </c>
    </row>
    <row r="15" spans="1:16" s="39" customFormat="1" ht="15" customHeight="1">
      <c r="A15" s="44"/>
      <c r="B15" s="44"/>
      <c r="C15" s="45"/>
      <c r="D15" s="45"/>
      <c r="E15" s="45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</row>
    <row r="16" spans="1:16" s="39" customFormat="1" ht="12.75">
      <c r="A16" s="47" t="s">
        <v>126</v>
      </c>
      <c r="B16" s="41" t="s">
        <v>11</v>
      </c>
      <c r="C16" s="42"/>
      <c r="D16" s="48">
        <f t="shared" ref="D16:P16" si="6">SUM(D17:D24)</f>
        <v>382304799</v>
      </c>
      <c r="E16" s="48">
        <f t="shared" si="6"/>
        <v>0</v>
      </c>
      <c r="F16" s="48">
        <f t="shared" si="6"/>
        <v>15750547.529999999</v>
      </c>
      <c r="G16" s="43">
        <f t="shared" ref="G16:H16" si="7">SUM(G17:G24)</f>
        <v>20993237.82</v>
      </c>
      <c r="H16" s="43">
        <f t="shared" si="7"/>
        <v>14567402.800000001</v>
      </c>
      <c r="I16" s="43">
        <f t="shared" ref="I16:O16" si="8">SUM(I17:I24)</f>
        <v>14370057.48</v>
      </c>
      <c r="J16" s="43">
        <f t="shared" ref="J16:N16" si="9">SUM(J17:J24)</f>
        <v>15186112.76</v>
      </c>
      <c r="K16" s="43">
        <f t="shared" si="9"/>
        <v>12449901.600000001</v>
      </c>
      <c r="L16" s="43">
        <f t="shared" si="9"/>
        <v>54623812.550000004</v>
      </c>
      <c r="M16" s="43">
        <f t="shared" si="9"/>
        <v>48758074.720000006</v>
      </c>
      <c r="N16" s="43">
        <f t="shared" si="9"/>
        <v>31006155.120000001</v>
      </c>
      <c r="O16" s="43">
        <f t="shared" si="8"/>
        <v>30608172.850000009</v>
      </c>
      <c r="P16" s="48">
        <f t="shared" si="6"/>
        <v>258313475.23000002</v>
      </c>
    </row>
    <row r="17" spans="1:16" s="39" customFormat="1" ht="12.75">
      <c r="A17" s="44"/>
      <c r="B17" s="44" t="s">
        <v>12</v>
      </c>
      <c r="C17" s="45" t="s">
        <v>13</v>
      </c>
      <c r="D17" s="49">
        <v>214326851</v>
      </c>
      <c r="E17" s="45"/>
      <c r="F17" s="46">
        <v>3565689.46</v>
      </c>
      <c r="G17" s="46">
        <v>4017955.1399999997</v>
      </c>
      <c r="H17" s="46">
        <v>2848215.41</v>
      </c>
      <c r="I17" s="46">
        <v>3520751.83</v>
      </c>
      <c r="J17" s="46">
        <v>2892175.1</v>
      </c>
      <c r="K17" s="46">
        <v>3231095.84</v>
      </c>
      <c r="L17" s="46">
        <v>37724952.18</v>
      </c>
      <c r="M17" s="46">
        <v>35962056.610000007</v>
      </c>
      <c r="N17" s="46">
        <v>21804588.27</v>
      </c>
      <c r="O17" s="46">
        <v>19855529.680000007</v>
      </c>
      <c r="P17" s="46">
        <f t="shared" ref="P17:P24" si="10">SUM(F17:O17)</f>
        <v>135423009.52000001</v>
      </c>
    </row>
    <row r="18" spans="1:16" s="39" customFormat="1" ht="12.75">
      <c r="A18" s="44"/>
      <c r="B18" s="44" t="s">
        <v>14</v>
      </c>
      <c r="C18" s="45" t="s">
        <v>15</v>
      </c>
      <c r="D18" s="49">
        <v>11986914</v>
      </c>
      <c r="E18" s="45"/>
      <c r="F18" s="46">
        <v>352784.01</v>
      </c>
      <c r="G18" s="46">
        <v>2914152.7300000004</v>
      </c>
      <c r="H18" s="46">
        <v>1226106.72</v>
      </c>
      <c r="I18" s="46">
        <v>875296.54</v>
      </c>
      <c r="J18" s="46">
        <v>1313824.1599999999</v>
      </c>
      <c r="K18" s="46">
        <v>3547062.97</v>
      </c>
      <c r="L18" s="46">
        <v>4124476.06</v>
      </c>
      <c r="M18" s="46">
        <v>1927703.9200000002</v>
      </c>
      <c r="N18" s="46">
        <v>1189039.76</v>
      </c>
      <c r="O18" s="46">
        <v>1974266.6900000002</v>
      </c>
      <c r="P18" s="46">
        <f t="shared" si="10"/>
        <v>19444713.560000002</v>
      </c>
    </row>
    <row r="19" spans="1:16" s="39" customFormat="1" ht="12.75">
      <c r="A19" s="44"/>
      <c r="B19" s="44" t="s">
        <v>16</v>
      </c>
      <c r="C19" s="45" t="s">
        <v>17</v>
      </c>
      <c r="D19" s="49">
        <v>100053155</v>
      </c>
      <c r="E19" s="45"/>
      <c r="F19" s="46">
        <v>3026702.6</v>
      </c>
      <c r="G19" s="46">
        <v>1478416.6</v>
      </c>
      <c r="H19" s="46">
        <v>1098967.1300000001</v>
      </c>
      <c r="I19" s="46">
        <v>657882</v>
      </c>
      <c r="J19" s="46">
        <v>624860.5</v>
      </c>
      <c r="K19" s="46">
        <v>1270991.5</v>
      </c>
      <c r="L19" s="46">
        <v>1497363</v>
      </c>
      <c r="M19" s="46">
        <v>1184423</v>
      </c>
      <c r="N19" s="46">
        <v>1233102</v>
      </c>
      <c r="O19" s="46">
        <v>635441.1</v>
      </c>
      <c r="P19" s="46">
        <f t="shared" si="10"/>
        <v>12708149.43</v>
      </c>
    </row>
    <row r="20" spans="1:16" s="39" customFormat="1" ht="12.75">
      <c r="A20" s="44"/>
      <c r="B20" s="44" t="s">
        <v>18</v>
      </c>
      <c r="C20" s="45" t="s">
        <v>19</v>
      </c>
      <c r="D20" s="49">
        <v>21850899</v>
      </c>
      <c r="E20" s="45"/>
      <c r="F20" s="46">
        <v>205266</v>
      </c>
      <c r="G20" s="46">
        <v>284073.77</v>
      </c>
      <c r="H20" s="46">
        <v>501365.22</v>
      </c>
      <c r="I20" s="46">
        <v>250084.04</v>
      </c>
      <c r="J20" s="46">
        <v>40056</v>
      </c>
      <c r="K20" s="46">
        <v>361875</v>
      </c>
      <c r="L20" s="46">
        <v>514244.7</v>
      </c>
      <c r="M20" s="46">
        <v>26710</v>
      </c>
      <c r="N20" s="46">
        <v>363005.31</v>
      </c>
      <c r="O20" s="46">
        <v>148640</v>
      </c>
      <c r="P20" s="46">
        <f t="shared" si="10"/>
        <v>2695320.04</v>
      </c>
    </row>
    <row r="21" spans="1:16" s="39" customFormat="1" ht="12.75">
      <c r="A21" s="44"/>
      <c r="B21" s="44" t="s">
        <v>20</v>
      </c>
      <c r="C21" s="45" t="s">
        <v>21</v>
      </c>
      <c r="D21" s="49">
        <v>8863573</v>
      </c>
      <c r="E21" s="45"/>
      <c r="F21" s="46">
        <v>236866.83</v>
      </c>
      <c r="G21" s="46">
        <v>1848457.39</v>
      </c>
      <c r="H21" s="46">
        <v>1077344.76</v>
      </c>
      <c r="I21" s="46">
        <v>1462492.77</v>
      </c>
      <c r="J21" s="46">
        <v>636630.77</v>
      </c>
      <c r="K21" s="46">
        <v>932752.38</v>
      </c>
      <c r="L21" s="46">
        <v>1178069.93</v>
      </c>
      <c r="M21" s="46">
        <v>1300256.3</v>
      </c>
      <c r="N21" s="46">
        <v>318400</v>
      </c>
      <c r="O21" s="46">
        <v>409848.9</v>
      </c>
      <c r="P21" s="46">
        <f t="shared" si="10"/>
        <v>9401120.0299999993</v>
      </c>
    </row>
    <row r="22" spans="1:16" s="39" customFormat="1" ht="12.75">
      <c r="A22" s="44"/>
      <c r="B22" s="44" t="s">
        <v>22</v>
      </c>
      <c r="C22" s="45" t="s">
        <v>23</v>
      </c>
      <c r="D22" s="49">
        <v>2626775</v>
      </c>
      <c r="E22" s="45"/>
      <c r="F22" s="46">
        <v>2159014.84</v>
      </c>
      <c r="G22" s="46">
        <v>2154496.44</v>
      </c>
      <c r="H22" s="46">
        <v>243694.58</v>
      </c>
      <c r="I22" s="46">
        <v>0</v>
      </c>
      <c r="J22" s="46">
        <v>495261.38</v>
      </c>
      <c r="K22" s="46">
        <v>0</v>
      </c>
      <c r="L22" s="46">
        <v>0</v>
      </c>
      <c r="M22" s="46">
        <v>17800</v>
      </c>
      <c r="N22" s="46">
        <v>0</v>
      </c>
      <c r="O22" s="46">
        <v>2125655.23</v>
      </c>
      <c r="P22" s="46">
        <f t="shared" si="10"/>
        <v>7195922.4699999988</v>
      </c>
    </row>
    <row r="23" spans="1:16" s="39" customFormat="1" ht="12.75">
      <c r="A23" s="44"/>
      <c r="B23" s="44" t="s">
        <v>24</v>
      </c>
      <c r="C23" s="45" t="s">
        <v>138</v>
      </c>
      <c r="D23" s="49">
        <v>12528004</v>
      </c>
      <c r="E23" s="45"/>
      <c r="F23" s="46">
        <v>1735951.96</v>
      </c>
      <c r="G23" s="46">
        <v>5186315.9600000009</v>
      </c>
      <c r="H23" s="46">
        <v>4269124.6400000006</v>
      </c>
      <c r="I23" s="46">
        <v>3554330.74</v>
      </c>
      <c r="J23" s="46">
        <v>6504488.8200000003</v>
      </c>
      <c r="K23" s="46">
        <v>1559593.27</v>
      </c>
      <c r="L23" s="46">
        <v>7286978.1199999992</v>
      </c>
      <c r="M23" s="46">
        <v>5220159.57</v>
      </c>
      <c r="N23" s="46">
        <v>3013575.5700000003</v>
      </c>
      <c r="O23" s="46">
        <v>2182206.38</v>
      </c>
      <c r="P23" s="46">
        <f t="shared" si="10"/>
        <v>40512725.030000009</v>
      </c>
    </row>
    <row r="24" spans="1:16" s="39" customFormat="1" ht="12.75">
      <c r="A24" s="44"/>
      <c r="B24" s="44" t="s">
        <v>25</v>
      </c>
      <c r="C24" s="45" t="s">
        <v>26</v>
      </c>
      <c r="D24" s="49">
        <v>10068628</v>
      </c>
      <c r="E24" s="45"/>
      <c r="F24" s="46">
        <v>4468271.83</v>
      </c>
      <c r="G24" s="46">
        <v>3109369.79</v>
      </c>
      <c r="H24" s="46">
        <v>3302584.34</v>
      </c>
      <c r="I24" s="46">
        <v>4049219.56</v>
      </c>
      <c r="J24" s="46">
        <v>2678816.0299999998</v>
      </c>
      <c r="K24" s="46">
        <v>1546530.64</v>
      </c>
      <c r="L24" s="46">
        <v>2297728.56</v>
      </c>
      <c r="M24" s="46">
        <v>3118965.32</v>
      </c>
      <c r="N24" s="46">
        <v>3084444.21</v>
      </c>
      <c r="O24" s="46">
        <v>3276584.8699999996</v>
      </c>
      <c r="P24" s="46">
        <f t="shared" si="10"/>
        <v>30932515.150000002</v>
      </c>
    </row>
    <row r="25" spans="1:16" s="39" customFormat="1" ht="15" customHeight="1">
      <c r="A25" s="44"/>
      <c r="B25" s="44"/>
      <c r="C25" s="45"/>
      <c r="D25" s="45"/>
      <c r="E25" s="45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</row>
    <row r="26" spans="1:16" s="39" customFormat="1" ht="15" customHeight="1">
      <c r="A26" s="47" t="s">
        <v>127</v>
      </c>
      <c r="B26" s="41" t="s">
        <v>27</v>
      </c>
      <c r="C26" s="42"/>
      <c r="D26" s="43">
        <f t="shared" ref="D26:H26" si="11">SUM(D27:D34)</f>
        <v>105158901</v>
      </c>
      <c r="E26" s="43">
        <f t="shared" si="11"/>
        <v>0</v>
      </c>
      <c r="F26" s="43">
        <f t="shared" si="11"/>
        <v>17036237.889999997</v>
      </c>
      <c r="G26" s="43">
        <f t="shared" ref="G26" si="12">SUM(G27:G34)</f>
        <v>19609147.109999999</v>
      </c>
      <c r="H26" s="43">
        <f t="shared" si="11"/>
        <v>22116203.66</v>
      </c>
      <c r="I26" s="43">
        <f t="shared" ref="I26:O26" si="13">SUM(I27:I34)</f>
        <v>16201505.889999999</v>
      </c>
      <c r="J26" s="43">
        <f t="shared" ref="J26:N26" si="14">SUM(J27:J34)</f>
        <v>18118886.490000002</v>
      </c>
      <c r="K26" s="43">
        <f t="shared" si="14"/>
        <v>16644416.5</v>
      </c>
      <c r="L26" s="43">
        <f t="shared" si="14"/>
        <v>23337809.050000001</v>
      </c>
      <c r="M26" s="43">
        <f t="shared" si="14"/>
        <v>24032697.149999999</v>
      </c>
      <c r="N26" s="43">
        <f t="shared" si="14"/>
        <v>19048502.719999999</v>
      </c>
      <c r="O26" s="43">
        <f t="shared" si="13"/>
        <v>15994155.299999999</v>
      </c>
      <c r="P26" s="43">
        <f t="shared" ref="P26" si="15">SUM(P27:P34)</f>
        <v>192139561.75999999</v>
      </c>
    </row>
    <row r="27" spans="1:16" s="39" customFormat="1" ht="12.75">
      <c r="A27" s="44"/>
      <c r="B27" s="44" t="s">
        <v>28</v>
      </c>
      <c r="C27" s="45" t="s">
        <v>29</v>
      </c>
      <c r="D27" s="49">
        <v>27564341</v>
      </c>
      <c r="E27" s="45"/>
      <c r="F27" s="46">
        <v>6138430.1399999997</v>
      </c>
      <c r="G27" s="46">
        <v>4734235.63</v>
      </c>
      <c r="H27" s="46">
        <v>3015703.4500000007</v>
      </c>
      <c r="I27" s="46">
        <v>1215896.02</v>
      </c>
      <c r="J27" s="46">
        <v>1098916.25</v>
      </c>
      <c r="K27" s="46">
        <v>1336122.82</v>
      </c>
      <c r="L27" s="46">
        <v>2208452.23</v>
      </c>
      <c r="M27" s="46">
        <v>2253828.25</v>
      </c>
      <c r="N27" s="46">
        <v>1142224.7199999997</v>
      </c>
      <c r="O27" s="46">
        <v>1350056.0899999999</v>
      </c>
      <c r="P27" s="46">
        <f t="shared" ref="P27:P34" si="16">SUM(F27:O27)</f>
        <v>24493865.599999998</v>
      </c>
    </row>
    <row r="28" spans="1:16" s="39" customFormat="1" ht="12.75">
      <c r="A28" s="44"/>
      <c r="B28" s="44" t="s">
        <v>30</v>
      </c>
      <c r="C28" s="45" t="s">
        <v>31</v>
      </c>
      <c r="D28" s="49">
        <v>2291970</v>
      </c>
      <c r="E28" s="45"/>
      <c r="F28" s="46">
        <v>714165.72</v>
      </c>
      <c r="G28" s="46">
        <v>173182.50999999998</v>
      </c>
      <c r="H28" s="46">
        <v>775168.19000000006</v>
      </c>
      <c r="I28" s="46">
        <v>543624.05000000005</v>
      </c>
      <c r="J28" s="46">
        <v>583722.80000000005</v>
      </c>
      <c r="K28" s="46">
        <v>175092.41</v>
      </c>
      <c r="L28" s="46">
        <v>506365.60000000003</v>
      </c>
      <c r="M28" s="46">
        <v>865669.59999999986</v>
      </c>
      <c r="N28" s="46">
        <v>1577554.69</v>
      </c>
      <c r="O28" s="46">
        <v>1167154.7399999998</v>
      </c>
      <c r="P28" s="46">
        <f t="shared" si="16"/>
        <v>7081700.3100000005</v>
      </c>
    </row>
    <row r="29" spans="1:16" s="39" customFormat="1" ht="12.75">
      <c r="A29" s="44"/>
      <c r="B29" s="44" t="s">
        <v>32</v>
      </c>
      <c r="C29" s="45" t="s">
        <v>33</v>
      </c>
      <c r="D29" s="49">
        <v>26254913</v>
      </c>
      <c r="E29" s="45"/>
      <c r="F29" s="46">
        <v>3191471.1</v>
      </c>
      <c r="G29" s="46">
        <v>4659568.8400000008</v>
      </c>
      <c r="H29" s="46">
        <v>5534757.5800000001</v>
      </c>
      <c r="I29" s="46">
        <v>3998775.13</v>
      </c>
      <c r="J29" s="46">
        <v>5140287.7699999996</v>
      </c>
      <c r="K29" s="46">
        <v>5505743.0700000003</v>
      </c>
      <c r="L29" s="46">
        <v>1668245.6500000001</v>
      </c>
      <c r="M29" s="46">
        <v>2517844.25</v>
      </c>
      <c r="N29" s="46">
        <v>3059267.95</v>
      </c>
      <c r="O29" s="46">
        <v>1712242.41</v>
      </c>
      <c r="P29" s="46">
        <f t="shared" si="16"/>
        <v>36988203.75</v>
      </c>
    </row>
    <row r="30" spans="1:16" s="39" customFormat="1" ht="12.75">
      <c r="A30" s="44"/>
      <c r="B30" s="44" t="s">
        <v>34</v>
      </c>
      <c r="C30" s="45" t="s">
        <v>35</v>
      </c>
      <c r="D30" s="49">
        <v>2374479</v>
      </c>
      <c r="E30" s="45"/>
      <c r="F30" s="46">
        <v>529411.77</v>
      </c>
      <c r="G30" s="46">
        <v>448181.81000000006</v>
      </c>
      <c r="H30" s="46">
        <v>446126.43</v>
      </c>
      <c r="I30" s="46">
        <v>404184.73</v>
      </c>
      <c r="J30" s="46">
        <v>530310.37</v>
      </c>
      <c r="K30" s="46">
        <v>254354.83</v>
      </c>
      <c r="L30" s="46">
        <v>225867.85</v>
      </c>
      <c r="M30" s="46">
        <v>1353235.61</v>
      </c>
      <c r="N30" s="46">
        <v>418574.09</v>
      </c>
      <c r="O30" s="46">
        <v>773747.58</v>
      </c>
      <c r="P30" s="46">
        <f t="shared" si="16"/>
        <v>5383995.0700000003</v>
      </c>
    </row>
    <row r="31" spans="1:16" s="39" customFormat="1" ht="12.75">
      <c r="A31" s="44"/>
      <c r="B31" s="44" t="s">
        <v>36</v>
      </c>
      <c r="C31" s="45" t="s">
        <v>136</v>
      </c>
      <c r="D31" s="49">
        <v>1324165</v>
      </c>
      <c r="E31" s="45"/>
      <c r="F31" s="46">
        <v>279586.93</v>
      </c>
      <c r="G31" s="46">
        <v>315321.55</v>
      </c>
      <c r="H31" s="46">
        <v>184246.15</v>
      </c>
      <c r="I31" s="46">
        <v>832957.77</v>
      </c>
      <c r="J31" s="46">
        <v>265890</v>
      </c>
      <c r="K31" s="46">
        <v>185933.77</v>
      </c>
      <c r="L31" s="46">
        <v>561690.85</v>
      </c>
      <c r="M31" s="46">
        <v>1129569.1199999999</v>
      </c>
      <c r="N31" s="46">
        <v>707016.15999999992</v>
      </c>
      <c r="O31" s="46">
        <v>919212</v>
      </c>
      <c r="P31" s="46">
        <f t="shared" si="16"/>
        <v>5381424.2999999998</v>
      </c>
    </row>
    <row r="32" spans="1:16" s="39" customFormat="1" ht="12.75">
      <c r="A32" s="44"/>
      <c r="B32" s="44" t="s">
        <v>37</v>
      </c>
      <c r="C32" s="45" t="s">
        <v>38</v>
      </c>
      <c r="D32" s="49">
        <v>9717298</v>
      </c>
      <c r="E32" s="45"/>
      <c r="F32" s="46">
        <v>1421348.21</v>
      </c>
      <c r="G32" s="46">
        <v>1970642.8299999998</v>
      </c>
      <c r="H32" s="46">
        <v>2049507.5900000003</v>
      </c>
      <c r="I32" s="46">
        <v>2895964.98</v>
      </c>
      <c r="J32" s="46">
        <v>2333839.7200000002</v>
      </c>
      <c r="K32" s="46">
        <v>2244249.4</v>
      </c>
      <c r="L32" s="46">
        <v>6674553.9199999999</v>
      </c>
      <c r="M32" s="46">
        <v>4328744.2799999993</v>
      </c>
      <c r="N32" s="46">
        <v>4448403.2699999996</v>
      </c>
      <c r="O32" s="46">
        <v>3898040.65</v>
      </c>
      <c r="P32" s="46">
        <f t="shared" si="16"/>
        <v>32265294.849999998</v>
      </c>
    </row>
    <row r="33" spans="1:16" s="39" customFormat="1" ht="12.75">
      <c r="A33" s="44"/>
      <c r="B33" s="44" t="s">
        <v>39</v>
      </c>
      <c r="C33" s="45" t="s">
        <v>139</v>
      </c>
      <c r="D33" s="49">
        <v>26863964</v>
      </c>
      <c r="E33" s="45"/>
      <c r="F33" s="46">
        <v>2600013.56</v>
      </c>
      <c r="G33" s="46">
        <v>3829275.9499999997</v>
      </c>
      <c r="H33" s="46">
        <v>7385664.4100000001</v>
      </c>
      <c r="I33" s="46">
        <v>3300707.63</v>
      </c>
      <c r="J33" s="46">
        <v>4952537.33</v>
      </c>
      <c r="K33" s="46">
        <v>4629027.01</v>
      </c>
      <c r="L33" s="46">
        <v>8032898.8200000003</v>
      </c>
      <c r="M33" s="46">
        <v>7628513.9500000002</v>
      </c>
      <c r="N33" s="46">
        <v>4667693.13</v>
      </c>
      <c r="O33" s="46">
        <v>3436668.3199999994</v>
      </c>
      <c r="P33" s="46">
        <f t="shared" si="16"/>
        <v>50463000.110000007</v>
      </c>
    </row>
    <row r="34" spans="1:16" s="39" customFormat="1" ht="12.75">
      <c r="A34" s="44"/>
      <c r="B34" s="44" t="s">
        <v>40</v>
      </c>
      <c r="C34" s="45" t="s">
        <v>41</v>
      </c>
      <c r="D34" s="49">
        <v>8767771</v>
      </c>
      <c r="E34" s="45"/>
      <c r="F34" s="46">
        <v>2161810.46</v>
      </c>
      <c r="G34" s="46">
        <v>3478737.99</v>
      </c>
      <c r="H34" s="46">
        <v>2725029.86</v>
      </c>
      <c r="I34" s="46">
        <v>3009395.58</v>
      </c>
      <c r="J34" s="46">
        <v>3213382.25</v>
      </c>
      <c r="K34" s="46">
        <v>2313893.19</v>
      </c>
      <c r="L34" s="46">
        <v>3459734.13</v>
      </c>
      <c r="M34" s="46">
        <v>3955292.09</v>
      </c>
      <c r="N34" s="46">
        <v>3027768.71</v>
      </c>
      <c r="O34" s="46">
        <v>2737033.51</v>
      </c>
      <c r="P34" s="46">
        <f t="shared" si="16"/>
        <v>30082077.770000003</v>
      </c>
    </row>
    <row r="35" spans="1:16" s="39" customFormat="1" ht="15" customHeight="1">
      <c r="A35" s="44"/>
      <c r="B35" s="44"/>
      <c r="C35" s="45"/>
      <c r="D35" s="45"/>
      <c r="E35" s="45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</row>
    <row r="36" spans="1:16" s="39" customFormat="1" ht="17.25" customHeight="1">
      <c r="A36" s="47" t="s">
        <v>128</v>
      </c>
      <c r="B36" s="41" t="s">
        <v>42</v>
      </c>
      <c r="C36" s="42"/>
      <c r="D36" s="43">
        <f t="shared" ref="D36:P36" si="17">SUM(D37:D43)</f>
        <v>1581904955</v>
      </c>
      <c r="E36" s="43">
        <f t="shared" si="17"/>
        <v>0</v>
      </c>
      <c r="F36" s="43">
        <f t="shared" si="17"/>
        <v>149650214.56999999</v>
      </c>
      <c r="G36" s="43">
        <f t="shared" ref="G36:H36" si="18">SUM(G37:G43)</f>
        <v>157219296.83999994</v>
      </c>
      <c r="H36" s="43">
        <f t="shared" si="18"/>
        <v>165446998.73999998</v>
      </c>
      <c r="I36" s="43">
        <f t="shared" ref="I36:O36" si="19">SUM(I37:I43)</f>
        <v>164178348.24000001</v>
      </c>
      <c r="J36" s="43">
        <f t="shared" ref="J36:N36" si="20">SUM(J37:J43)</f>
        <v>160914624.86000001</v>
      </c>
      <c r="K36" s="43">
        <f t="shared" si="20"/>
        <v>159181204.00999999</v>
      </c>
      <c r="L36" s="43">
        <f t="shared" si="20"/>
        <v>160209123.43999997</v>
      </c>
      <c r="M36" s="43">
        <f t="shared" si="20"/>
        <v>161047585.30000004</v>
      </c>
      <c r="N36" s="43">
        <f t="shared" si="20"/>
        <v>164636380.83000001</v>
      </c>
      <c r="O36" s="43">
        <f t="shared" si="19"/>
        <v>164630941.66999996</v>
      </c>
      <c r="P36" s="43">
        <f t="shared" si="17"/>
        <v>1607114718.4999998</v>
      </c>
    </row>
    <row r="37" spans="1:16" s="39" customFormat="1" ht="12.75">
      <c r="A37" s="50"/>
      <c r="B37" s="50" t="s">
        <v>43</v>
      </c>
      <c r="C37" s="45" t="s">
        <v>44</v>
      </c>
      <c r="D37" s="49">
        <v>1581904955</v>
      </c>
      <c r="E37" s="45"/>
      <c r="F37" s="46">
        <v>149650214.56999999</v>
      </c>
      <c r="G37" s="46">
        <v>156894577.49999994</v>
      </c>
      <c r="H37" s="46">
        <v>165345766.23999998</v>
      </c>
      <c r="I37" s="46">
        <v>164030148.24000001</v>
      </c>
      <c r="J37" s="46">
        <v>160889624.86000001</v>
      </c>
      <c r="K37" s="46">
        <v>159181204.00999999</v>
      </c>
      <c r="L37" s="46">
        <v>160184123.43999997</v>
      </c>
      <c r="M37" s="46">
        <v>161032085.30000004</v>
      </c>
      <c r="N37" s="46">
        <v>164636380.83000001</v>
      </c>
      <c r="O37" s="46">
        <v>164605941.66999996</v>
      </c>
      <c r="P37" s="46">
        <f t="shared" ref="P37:P43" si="21">SUM(F37:O37)</f>
        <v>1606450066.6599998</v>
      </c>
    </row>
    <row r="38" spans="1:16" s="39" customFormat="1" ht="12.75">
      <c r="A38" s="50"/>
      <c r="B38" s="50" t="s">
        <v>45</v>
      </c>
      <c r="C38" s="45" t="s">
        <v>46</v>
      </c>
      <c r="D38" s="46">
        <v>0</v>
      </c>
      <c r="E38" s="45"/>
      <c r="F38" s="46">
        <v>0</v>
      </c>
      <c r="G38" s="46">
        <v>0</v>
      </c>
      <c r="H38" s="46">
        <v>0</v>
      </c>
      <c r="I38" s="46">
        <v>25000</v>
      </c>
      <c r="J38" s="46">
        <v>0</v>
      </c>
      <c r="K38" s="46">
        <v>0</v>
      </c>
      <c r="L38" s="46">
        <v>25000</v>
      </c>
      <c r="M38" s="46">
        <v>15500</v>
      </c>
      <c r="N38" s="46">
        <v>0</v>
      </c>
      <c r="O38" s="46">
        <v>25000</v>
      </c>
      <c r="P38" s="46">
        <f t="shared" si="21"/>
        <v>90500</v>
      </c>
    </row>
    <row r="39" spans="1:16" s="39" customFormat="1" ht="12.75">
      <c r="A39" s="50"/>
      <c r="B39" s="50" t="s">
        <v>47</v>
      </c>
      <c r="C39" s="45" t="s">
        <v>48</v>
      </c>
      <c r="D39" s="46">
        <v>0</v>
      </c>
      <c r="E39" s="45"/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f t="shared" si="21"/>
        <v>0</v>
      </c>
    </row>
    <row r="40" spans="1:16" s="39" customFormat="1" ht="12.75">
      <c r="A40" s="50"/>
      <c r="B40" s="50" t="s">
        <v>49</v>
      </c>
      <c r="C40" s="45" t="s">
        <v>50</v>
      </c>
      <c r="D40" s="46">
        <v>0</v>
      </c>
      <c r="E40" s="45"/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6">
        <f t="shared" si="21"/>
        <v>0</v>
      </c>
    </row>
    <row r="41" spans="1:16" s="39" customFormat="1" ht="12.75">
      <c r="A41" s="50"/>
      <c r="B41" s="50" t="s">
        <v>51</v>
      </c>
      <c r="C41" s="45" t="s">
        <v>52</v>
      </c>
      <c r="D41" s="46">
        <v>0</v>
      </c>
      <c r="E41" s="45"/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6">
        <f t="shared" si="21"/>
        <v>0</v>
      </c>
    </row>
    <row r="42" spans="1:16" s="39" customFormat="1" ht="12.75">
      <c r="A42" s="50"/>
      <c r="B42" s="50" t="s">
        <v>53</v>
      </c>
      <c r="C42" s="45" t="s">
        <v>54</v>
      </c>
      <c r="D42" s="46">
        <v>0</v>
      </c>
      <c r="E42" s="45"/>
      <c r="F42" s="46">
        <v>0</v>
      </c>
      <c r="G42" s="46">
        <v>324719.34000000003</v>
      </c>
      <c r="H42" s="46">
        <v>101232.5</v>
      </c>
      <c r="I42" s="46">
        <v>123200</v>
      </c>
      <c r="J42" s="46">
        <v>25000</v>
      </c>
      <c r="K42" s="46">
        <v>0</v>
      </c>
      <c r="L42" s="46">
        <v>0</v>
      </c>
      <c r="M42" s="46">
        <v>0</v>
      </c>
      <c r="N42" s="46">
        <v>0</v>
      </c>
      <c r="O42" s="46">
        <v>0</v>
      </c>
      <c r="P42" s="46">
        <f>SUM(F42:O42)</f>
        <v>574151.84000000008</v>
      </c>
    </row>
    <row r="43" spans="1:16" s="39" customFormat="1" ht="12.75">
      <c r="A43" s="50"/>
      <c r="B43" s="50" t="s">
        <v>55</v>
      </c>
      <c r="C43" s="45" t="s">
        <v>56</v>
      </c>
      <c r="D43" s="46">
        <v>0</v>
      </c>
      <c r="E43" s="45"/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O43" s="46">
        <v>0</v>
      </c>
      <c r="P43" s="46">
        <f t="shared" si="21"/>
        <v>0</v>
      </c>
    </row>
    <row r="44" spans="1:16" s="53" customFormat="1" ht="15" customHeight="1">
      <c r="A44" s="50"/>
      <c r="B44" s="50"/>
      <c r="C44" s="51"/>
      <c r="D44" s="51"/>
      <c r="E44" s="51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</row>
    <row r="45" spans="1:16" s="53" customFormat="1" ht="15" customHeight="1">
      <c r="A45" s="50"/>
      <c r="B45" s="50"/>
      <c r="C45" s="51"/>
      <c r="D45" s="51"/>
      <c r="E45" s="51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</row>
    <row r="46" spans="1:16" s="53" customFormat="1" ht="15" customHeight="1">
      <c r="A46" s="50"/>
      <c r="B46" s="50"/>
      <c r="C46" s="51"/>
      <c r="D46" s="51"/>
      <c r="E46" s="51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</row>
    <row r="47" spans="1:16" s="39" customFormat="1" ht="12.75" customHeight="1">
      <c r="A47" s="47" t="s">
        <v>129</v>
      </c>
      <c r="B47" s="41" t="s">
        <v>57</v>
      </c>
      <c r="C47" s="42"/>
      <c r="D47" s="43">
        <f t="shared" ref="D47:E47" si="22">SUM(D48:D54)</f>
        <v>0</v>
      </c>
      <c r="E47" s="43">
        <f t="shared" si="22"/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  <c r="O47" s="46">
        <v>0</v>
      </c>
      <c r="P47" s="46">
        <f t="shared" ref="P47:P53" si="23">SUM(F47:O47)</f>
        <v>0</v>
      </c>
    </row>
    <row r="48" spans="1:16" s="39" customFormat="1" ht="12.75">
      <c r="A48" s="50"/>
      <c r="B48" s="50" t="s">
        <v>58</v>
      </c>
      <c r="C48" s="45" t="s">
        <v>59</v>
      </c>
      <c r="D48" s="46">
        <v>0</v>
      </c>
      <c r="E48" s="45"/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O48" s="46">
        <v>0</v>
      </c>
      <c r="P48" s="46">
        <f t="shared" si="23"/>
        <v>0</v>
      </c>
    </row>
    <row r="49" spans="1:16" s="39" customFormat="1" ht="12.75">
      <c r="A49" s="50"/>
      <c r="B49" s="50" t="s">
        <v>60</v>
      </c>
      <c r="C49" s="45" t="s">
        <v>61</v>
      </c>
      <c r="D49" s="46">
        <v>0</v>
      </c>
      <c r="E49" s="45"/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46">
        <v>0</v>
      </c>
      <c r="O49" s="46">
        <v>0</v>
      </c>
      <c r="P49" s="46">
        <f t="shared" si="23"/>
        <v>0</v>
      </c>
    </row>
    <row r="50" spans="1:16" s="39" customFormat="1" ht="12.75">
      <c r="A50" s="50"/>
      <c r="B50" s="50" t="s">
        <v>62</v>
      </c>
      <c r="C50" s="45" t="s">
        <v>63</v>
      </c>
      <c r="D50" s="46">
        <v>0</v>
      </c>
      <c r="E50" s="45"/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46">
        <v>0</v>
      </c>
      <c r="O50" s="46">
        <v>0</v>
      </c>
      <c r="P50" s="46">
        <f t="shared" si="23"/>
        <v>0</v>
      </c>
    </row>
    <row r="51" spans="1:16" s="39" customFormat="1" ht="12.75">
      <c r="A51" s="50"/>
      <c r="B51" s="50" t="s">
        <v>64</v>
      </c>
      <c r="C51" s="45" t="s">
        <v>65</v>
      </c>
      <c r="D51" s="46">
        <v>0</v>
      </c>
      <c r="E51" s="45"/>
      <c r="F51" s="46">
        <v>0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  <c r="O51" s="46">
        <v>0</v>
      </c>
      <c r="P51" s="46">
        <f t="shared" si="23"/>
        <v>0</v>
      </c>
    </row>
    <row r="52" spans="1:16" s="39" customFormat="1" ht="12.75">
      <c r="A52" s="50"/>
      <c r="B52" s="50" t="s">
        <v>66</v>
      </c>
      <c r="C52" s="45" t="s">
        <v>67</v>
      </c>
      <c r="D52" s="46">
        <v>0</v>
      </c>
      <c r="E52" s="45"/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46">
        <f t="shared" si="23"/>
        <v>0</v>
      </c>
    </row>
    <row r="53" spans="1:16" s="39" customFormat="1" ht="12.75">
      <c r="A53" s="50"/>
      <c r="B53" s="50" t="s">
        <v>68</v>
      </c>
      <c r="C53" s="45" t="s">
        <v>69</v>
      </c>
      <c r="D53" s="45"/>
      <c r="E53" s="45"/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M53" s="46">
        <v>0</v>
      </c>
      <c r="N53" s="46">
        <v>0</v>
      </c>
      <c r="O53" s="46">
        <v>0</v>
      </c>
      <c r="P53" s="46">
        <f t="shared" si="23"/>
        <v>0</v>
      </c>
    </row>
    <row r="54" spans="1:16" s="39" customFormat="1" ht="12.75">
      <c r="A54" s="50"/>
      <c r="B54" s="50"/>
      <c r="C54" s="45"/>
      <c r="D54" s="45"/>
      <c r="E54" s="45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</row>
    <row r="55" spans="1:16" s="39" customFormat="1" ht="12.75" customHeight="1">
      <c r="A55" s="54" t="s">
        <v>130</v>
      </c>
      <c r="B55" s="10" t="s">
        <v>70</v>
      </c>
      <c r="C55" s="9"/>
      <c r="D55" s="43">
        <f t="shared" ref="D55:O55" si="24">SUM(D56:D64)</f>
        <v>35025979</v>
      </c>
      <c r="E55" s="43">
        <f t="shared" si="24"/>
        <v>0</v>
      </c>
      <c r="F55" s="43">
        <f t="shared" si="24"/>
        <v>6189647.1799999997</v>
      </c>
      <c r="G55" s="43">
        <f t="shared" si="24"/>
        <v>7620336.2000000002</v>
      </c>
      <c r="H55" s="43">
        <f t="shared" si="24"/>
        <v>74470790.650000006</v>
      </c>
      <c r="I55" s="43">
        <f t="shared" si="24"/>
        <v>11334131.050000001</v>
      </c>
      <c r="J55" s="43">
        <f t="shared" si="24"/>
        <v>8722678.1699999999</v>
      </c>
      <c r="K55" s="43">
        <f t="shared" ref="K55:N55" si="25">SUM(K56:K64)</f>
        <v>33317487.470000003</v>
      </c>
      <c r="L55" s="43">
        <f t="shared" si="25"/>
        <v>15260914.449999999</v>
      </c>
      <c r="M55" s="43">
        <f t="shared" si="25"/>
        <v>32359587.709999997</v>
      </c>
      <c r="N55" s="43">
        <f t="shared" si="25"/>
        <v>27757443.240000002</v>
      </c>
      <c r="O55" s="43">
        <f t="shared" si="24"/>
        <v>11241638.59</v>
      </c>
      <c r="P55" s="43">
        <f t="shared" ref="P55" si="26">SUM(P56:P64)</f>
        <v>228274654.70999998</v>
      </c>
    </row>
    <row r="56" spans="1:16" s="39" customFormat="1" ht="12.75">
      <c r="A56" s="50"/>
      <c r="B56" s="50" t="s">
        <v>71</v>
      </c>
      <c r="C56" s="45" t="s">
        <v>72</v>
      </c>
      <c r="D56" s="49">
        <v>11374641</v>
      </c>
      <c r="E56" s="45"/>
      <c r="F56" s="46">
        <v>2542771.04</v>
      </c>
      <c r="G56" s="46">
        <v>2945617.03</v>
      </c>
      <c r="H56" s="46">
        <v>4544111.08</v>
      </c>
      <c r="I56" s="46">
        <v>4329134.92</v>
      </c>
      <c r="J56" s="46">
        <v>4943724.1100000003</v>
      </c>
      <c r="K56" s="46">
        <v>5110761.4400000004</v>
      </c>
      <c r="L56" s="46">
        <v>3885759.7699999996</v>
      </c>
      <c r="M56" s="46">
        <v>7650022.7800000003</v>
      </c>
      <c r="N56" s="46">
        <v>3230565.08</v>
      </c>
      <c r="O56" s="46">
        <v>5416649.1500000004</v>
      </c>
      <c r="P56" s="46">
        <f t="shared" ref="P56:P64" si="27">SUM(F56:O56)</f>
        <v>44599116.399999999</v>
      </c>
    </row>
    <row r="57" spans="1:16" s="39" customFormat="1" ht="12.75">
      <c r="A57" s="50"/>
      <c r="B57" s="50" t="s">
        <v>73</v>
      </c>
      <c r="C57" s="45" t="s">
        <v>74</v>
      </c>
      <c r="D57" s="49">
        <v>2025524</v>
      </c>
      <c r="E57" s="45"/>
      <c r="F57" s="46">
        <v>1498279.51</v>
      </c>
      <c r="G57" s="46">
        <v>521611.62</v>
      </c>
      <c r="H57" s="46">
        <v>733550.75</v>
      </c>
      <c r="I57" s="46">
        <v>604766.4</v>
      </c>
      <c r="J57" s="46">
        <v>159351.39000000001</v>
      </c>
      <c r="K57" s="46">
        <v>346270.22</v>
      </c>
      <c r="L57" s="46">
        <v>498745.61</v>
      </c>
      <c r="M57" s="46">
        <v>1310365.22</v>
      </c>
      <c r="N57" s="46">
        <v>577098.51</v>
      </c>
      <c r="O57" s="46">
        <v>832754.59</v>
      </c>
      <c r="P57" s="46">
        <f t="shared" si="27"/>
        <v>7082793.8199999994</v>
      </c>
    </row>
    <row r="58" spans="1:16" s="39" customFormat="1" ht="12.75">
      <c r="A58" s="50"/>
      <c r="B58" s="50" t="s">
        <v>75</v>
      </c>
      <c r="C58" s="45" t="s">
        <v>76</v>
      </c>
      <c r="D58" s="49">
        <v>5440030</v>
      </c>
      <c r="E58" s="45"/>
      <c r="F58" s="46">
        <v>1022285.57</v>
      </c>
      <c r="G58" s="46">
        <v>240240.71000000002</v>
      </c>
      <c r="H58" s="46">
        <v>61169070.620000005</v>
      </c>
      <c r="I58" s="46">
        <v>370511.4</v>
      </c>
      <c r="J58" s="46">
        <v>1224068.33</v>
      </c>
      <c r="K58" s="46">
        <v>22157732.710000001</v>
      </c>
      <c r="L58" s="46">
        <v>873911.76</v>
      </c>
      <c r="M58" s="46">
        <v>10870586.689999999</v>
      </c>
      <c r="N58" s="46">
        <v>2593497.36</v>
      </c>
      <c r="O58" s="46">
        <v>3173864.08</v>
      </c>
      <c r="P58" s="46">
        <f t="shared" si="27"/>
        <v>103695769.23</v>
      </c>
    </row>
    <row r="59" spans="1:16" s="39" customFormat="1" ht="12.75">
      <c r="A59" s="50"/>
      <c r="B59" s="50" t="s">
        <v>77</v>
      </c>
      <c r="C59" s="45" t="s">
        <v>78</v>
      </c>
      <c r="D59" s="49">
        <v>1317127</v>
      </c>
      <c r="E59" s="45"/>
      <c r="F59" s="46">
        <v>329465.23</v>
      </c>
      <c r="G59" s="46">
        <v>0</v>
      </c>
      <c r="H59" s="46">
        <v>3250902.04</v>
      </c>
      <c r="I59" s="46">
        <v>0</v>
      </c>
      <c r="J59" s="46">
        <v>0</v>
      </c>
      <c r="K59" s="46">
        <v>0</v>
      </c>
      <c r="L59" s="46">
        <v>3102.23</v>
      </c>
      <c r="M59" s="46">
        <v>4257639.91</v>
      </c>
      <c r="N59" s="46">
        <v>15291920</v>
      </c>
      <c r="O59" s="46">
        <v>222875</v>
      </c>
      <c r="P59" s="46">
        <f t="shared" si="27"/>
        <v>23355904.41</v>
      </c>
    </row>
    <row r="60" spans="1:16" s="39" customFormat="1" ht="12.75">
      <c r="A60" s="50"/>
      <c r="B60" s="50" t="s">
        <v>79</v>
      </c>
      <c r="C60" s="45" t="s">
        <v>80</v>
      </c>
      <c r="D60" s="49">
        <v>12585826</v>
      </c>
      <c r="E60" s="45"/>
      <c r="F60" s="46">
        <v>796845.83</v>
      </c>
      <c r="G60" s="46">
        <v>892904.36</v>
      </c>
      <c r="H60" s="46">
        <v>3155419.7299999995</v>
      </c>
      <c r="I60" s="46">
        <v>1871830.33</v>
      </c>
      <c r="J60" s="46">
        <v>2395534.34</v>
      </c>
      <c r="K60" s="46">
        <v>1168396.54</v>
      </c>
      <c r="L60" s="46">
        <v>7415764.21</v>
      </c>
      <c r="M60" s="46">
        <v>3441591.21</v>
      </c>
      <c r="N60" s="46">
        <v>3487999.9000000004</v>
      </c>
      <c r="O60" s="46">
        <v>1595495.77</v>
      </c>
      <c r="P60" s="46">
        <f t="shared" si="27"/>
        <v>26221782.220000003</v>
      </c>
    </row>
    <row r="61" spans="1:16" s="39" customFormat="1" ht="12.75">
      <c r="A61" s="50"/>
      <c r="B61" s="50" t="s">
        <v>81</v>
      </c>
      <c r="C61" s="45" t="s">
        <v>82</v>
      </c>
      <c r="D61" s="46">
        <v>0</v>
      </c>
      <c r="E61" s="45"/>
      <c r="F61" s="46">
        <v>0</v>
      </c>
      <c r="G61" s="46">
        <v>990274.44000000006</v>
      </c>
      <c r="H61" s="46">
        <v>183229.5</v>
      </c>
      <c r="I61" s="46">
        <v>0</v>
      </c>
      <c r="J61" s="46">
        <v>0</v>
      </c>
      <c r="K61" s="46">
        <v>245735</v>
      </c>
      <c r="L61" s="46">
        <v>0</v>
      </c>
      <c r="M61" s="46">
        <v>0</v>
      </c>
      <c r="N61" s="46">
        <v>0</v>
      </c>
      <c r="O61" s="46">
        <v>0</v>
      </c>
      <c r="P61" s="46">
        <f t="shared" si="27"/>
        <v>1419238.94</v>
      </c>
    </row>
    <row r="62" spans="1:16" s="39" customFormat="1" ht="12.75">
      <c r="A62" s="50"/>
      <c r="B62" s="50" t="s">
        <v>141</v>
      </c>
      <c r="C62" s="45" t="s">
        <v>142</v>
      </c>
      <c r="D62" s="49">
        <v>332680</v>
      </c>
      <c r="E62" s="45"/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46">
        <v>0</v>
      </c>
      <c r="P62" s="46">
        <f t="shared" si="27"/>
        <v>0</v>
      </c>
    </row>
    <row r="63" spans="1:16" s="39" customFormat="1" ht="12.75">
      <c r="A63" s="50"/>
      <c r="B63" s="50" t="s">
        <v>83</v>
      </c>
      <c r="C63" s="45" t="s">
        <v>137</v>
      </c>
      <c r="D63" s="49">
        <v>303949</v>
      </c>
      <c r="E63" s="45"/>
      <c r="F63" s="46">
        <v>0</v>
      </c>
      <c r="G63" s="46">
        <v>2029688.04</v>
      </c>
      <c r="H63" s="46">
        <v>970963.11</v>
      </c>
      <c r="I63" s="46">
        <v>4157888</v>
      </c>
      <c r="J63" s="46">
        <v>0</v>
      </c>
      <c r="K63" s="46">
        <v>3761555.05</v>
      </c>
      <c r="L63" s="46">
        <v>1299730</v>
      </c>
      <c r="M63" s="46">
        <v>3359135.63</v>
      </c>
      <c r="N63" s="46">
        <v>108335.25</v>
      </c>
      <c r="O63" s="46">
        <v>0</v>
      </c>
      <c r="P63" s="46">
        <f t="shared" si="27"/>
        <v>15687295.079999998</v>
      </c>
    </row>
    <row r="64" spans="1:16" s="39" customFormat="1" ht="12.75">
      <c r="A64" s="50"/>
      <c r="B64" s="50" t="s">
        <v>84</v>
      </c>
      <c r="C64" s="45" t="s">
        <v>85</v>
      </c>
      <c r="D64" s="49">
        <v>1646202</v>
      </c>
      <c r="E64" s="45"/>
      <c r="F64" s="46">
        <v>0</v>
      </c>
      <c r="G64" s="46">
        <v>0</v>
      </c>
      <c r="H64" s="46">
        <v>463543.82</v>
      </c>
      <c r="I64" s="46">
        <v>0</v>
      </c>
      <c r="J64" s="46">
        <v>0</v>
      </c>
      <c r="K64" s="46">
        <v>527036.51</v>
      </c>
      <c r="L64" s="46">
        <v>1283900.8700000001</v>
      </c>
      <c r="M64" s="46">
        <v>1470246.27</v>
      </c>
      <c r="N64" s="46">
        <v>2468027.14</v>
      </c>
      <c r="O64" s="46">
        <v>0</v>
      </c>
      <c r="P64" s="46">
        <f t="shared" si="27"/>
        <v>6212754.6100000003</v>
      </c>
    </row>
    <row r="65" spans="1:16" s="39" customFormat="1" ht="15" customHeight="1">
      <c r="A65" s="50"/>
      <c r="B65" s="50"/>
      <c r="C65" s="45"/>
      <c r="D65" s="49"/>
      <c r="E65" s="45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</row>
    <row r="66" spans="1:16" s="39" customFormat="1" ht="12.75" customHeight="1">
      <c r="A66" s="55">
        <v>2.7</v>
      </c>
      <c r="B66" s="56" t="s">
        <v>86</v>
      </c>
      <c r="C66" s="57"/>
      <c r="D66" s="43">
        <f t="shared" ref="D66:P66" si="28">SUM(D67:D69)</f>
        <v>15476558</v>
      </c>
      <c r="E66" s="43">
        <f t="shared" si="28"/>
        <v>0</v>
      </c>
      <c r="F66" s="43">
        <f t="shared" si="28"/>
        <v>2236075.98</v>
      </c>
      <c r="G66" s="43">
        <f t="shared" ref="G66:H66" si="29">SUM(G67:G69)</f>
        <v>4246881.2399999993</v>
      </c>
      <c r="H66" s="43">
        <f t="shared" si="29"/>
        <v>6251645.1600000001</v>
      </c>
      <c r="I66" s="43">
        <f t="shared" ref="I66:O66" si="30">SUM(I67:I69)</f>
        <v>14229139.43</v>
      </c>
      <c r="J66" s="43">
        <f t="shared" ref="J66:N66" si="31">SUM(J67:J69)</f>
        <v>3715189.8899999997</v>
      </c>
      <c r="K66" s="43">
        <f t="shared" si="31"/>
        <v>7156608.8700000001</v>
      </c>
      <c r="L66" s="43">
        <f t="shared" si="31"/>
        <v>7997541.9600000009</v>
      </c>
      <c r="M66" s="43">
        <f t="shared" si="31"/>
        <v>13140109.65</v>
      </c>
      <c r="N66" s="43">
        <f t="shared" si="31"/>
        <v>21050243.350000001</v>
      </c>
      <c r="O66" s="43">
        <f t="shared" si="30"/>
        <v>4750646.7</v>
      </c>
      <c r="P66" s="43">
        <f t="shared" si="28"/>
        <v>84774082.230000004</v>
      </c>
    </row>
    <row r="67" spans="1:16" s="39" customFormat="1" ht="12.75">
      <c r="A67" s="50"/>
      <c r="B67" s="50" t="s">
        <v>87</v>
      </c>
      <c r="C67" s="58" t="s">
        <v>88</v>
      </c>
      <c r="D67" s="59">
        <v>14617837</v>
      </c>
      <c r="E67" s="58"/>
      <c r="F67" s="46">
        <v>2038972.18</v>
      </c>
      <c r="G67" s="46">
        <v>4246881.2399999993</v>
      </c>
      <c r="H67" s="46">
        <v>5617129.0099999998</v>
      </c>
      <c r="I67" s="46">
        <v>14187188.18</v>
      </c>
      <c r="J67" s="46">
        <v>3657904.53</v>
      </c>
      <c r="K67" s="46">
        <v>6716607.4699999997</v>
      </c>
      <c r="L67" s="46">
        <v>7575198.3800000008</v>
      </c>
      <c r="M67" s="46">
        <v>13008058.65</v>
      </c>
      <c r="N67" s="46">
        <v>19584239.27</v>
      </c>
      <c r="O67" s="46">
        <v>4371397.01</v>
      </c>
      <c r="P67" s="46">
        <f t="shared" ref="P67:P69" si="32">SUM(F67:O67)</f>
        <v>81003575.920000002</v>
      </c>
    </row>
    <row r="68" spans="1:16" s="39" customFormat="1" ht="12.75">
      <c r="A68" s="50"/>
      <c r="B68" s="50" t="s">
        <v>89</v>
      </c>
      <c r="C68" s="58" t="s">
        <v>90</v>
      </c>
      <c r="D68" s="59">
        <v>858721</v>
      </c>
      <c r="E68" s="58"/>
      <c r="F68" s="46">
        <v>197103.8</v>
      </c>
      <c r="G68" s="46">
        <v>0</v>
      </c>
      <c r="H68" s="46">
        <v>634516.15</v>
      </c>
      <c r="I68" s="46">
        <v>41951.25</v>
      </c>
      <c r="J68" s="46">
        <v>57285.36</v>
      </c>
      <c r="K68" s="46">
        <v>440001.4</v>
      </c>
      <c r="L68" s="46">
        <v>422343.57999999996</v>
      </c>
      <c r="M68" s="46">
        <v>132051</v>
      </c>
      <c r="N68" s="46">
        <v>1466004.08</v>
      </c>
      <c r="O68" s="46">
        <v>379249.69</v>
      </c>
      <c r="P68" s="46">
        <f t="shared" si="32"/>
        <v>3770506.31</v>
      </c>
    </row>
    <row r="69" spans="1:16" s="39" customFormat="1" ht="12.75">
      <c r="A69" s="50"/>
      <c r="B69" s="50" t="s">
        <v>91</v>
      </c>
      <c r="C69" s="58" t="s">
        <v>92</v>
      </c>
      <c r="D69" s="46">
        <v>0</v>
      </c>
      <c r="E69" s="58"/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  <c r="L69" s="46">
        <v>0</v>
      </c>
      <c r="M69" s="46">
        <v>0</v>
      </c>
      <c r="N69" s="46">
        <v>0</v>
      </c>
      <c r="O69" s="46">
        <v>0</v>
      </c>
      <c r="P69" s="46">
        <f t="shared" si="32"/>
        <v>0</v>
      </c>
    </row>
    <row r="70" spans="1:16" s="39" customFormat="1" ht="12.75">
      <c r="A70" s="50"/>
      <c r="B70" s="50"/>
      <c r="C70" s="58"/>
      <c r="D70" s="58"/>
      <c r="E70" s="58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</row>
    <row r="71" spans="1:16" s="39" customFormat="1" ht="12.75" customHeight="1">
      <c r="A71" s="55" t="s">
        <v>132</v>
      </c>
      <c r="B71" s="10" t="s">
        <v>93</v>
      </c>
      <c r="C71" s="9"/>
      <c r="D71" s="43">
        <f t="shared" ref="D71:P71" si="33">SUM(D72:D73)</f>
        <v>242268</v>
      </c>
      <c r="E71" s="43">
        <f t="shared" si="33"/>
        <v>0</v>
      </c>
      <c r="F71" s="43">
        <f t="shared" si="33"/>
        <v>200986937.28999999</v>
      </c>
      <c r="G71" s="43">
        <f t="shared" ref="G71:H71" si="34">SUM(G72:G73)</f>
        <v>15000</v>
      </c>
      <c r="H71" s="43">
        <f t="shared" si="34"/>
        <v>15000</v>
      </c>
      <c r="I71" s="43">
        <f t="shared" ref="I71:O71" si="35">SUM(I72:I73)</f>
        <v>15000</v>
      </c>
      <c r="J71" s="43">
        <f t="shared" ref="J71:N71" si="36">SUM(J72:J73)</f>
        <v>13500</v>
      </c>
      <c r="K71" s="43">
        <f t="shared" si="36"/>
        <v>13500</v>
      </c>
      <c r="L71" s="43">
        <f t="shared" si="36"/>
        <v>13500</v>
      </c>
      <c r="M71" s="43">
        <f t="shared" si="36"/>
        <v>13500</v>
      </c>
      <c r="N71" s="43">
        <f t="shared" si="36"/>
        <v>13500</v>
      </c>
      <c r="O71" s="43">
        <f t="shared" si="35"/>
        <v>12000</v>
      </c>
      <c r="P71" s="43">
        <f t="shared" si="33"/>
        <v>201111437.28999999</v>
      </c>
    </row>
    <row r="72" spans="1:16" s="39" customFormat="1" ht="12.75">
      <c r="A72" s="50"/>
      <c r="B72" s="50" t="s">
        <v>94</v>
      </c>
      <c r="C72" s="58" t="s">
        <v>95</v>
      </c>
      <c r="D72" s="59">
        <v>242268</v>
      </c>
      <c r="E72" s="58"/>
      <c r="F72" s="46">
        <v>200986937.28999999</v>
      </c>
      <c r="G72" s="46">
        <v>15000</v>
      </c>
      <c r="H72" s="46">
        <v>15000</v>
      </c>
      <c r="I72" s="46">
        <v>15000</v>
      </c>
      <c r="J72" s="46">
        <v>13500</v>
      </c>
      <c r="K72" s="46">
        <v>13500</v>
      </c>
      <c r="L72" s="46">
        <v>13500</v>
      </c>
      <c r="M72" s="46">
        <v>13500</v>
      </c>
      <c r="N72" s="46">
        <v>13500</v>
      </c>
      <c r="O72" s="46">
        <v>12000</v>
      </c>
      <c r="P72" s="46">
        <f>SUM(F72:O72)</f>
        <v>201111437.28999999</v>
      </c>
    </row>
    <row r="73" spans="1:16" s="39" customFormat="1" ht="12.75">
      <c r="A73" s="50"/>
      <c r="B73" s="50" t="s">
        <v>96</v>
      </c>
      <c r="C73" s="58" t="s">
        <v>97</v>
      </c>
      <c r="D73" s="46">
        <v>0</v>
      </c>
      <c r="E73" s="58"/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  <c r="L73" s="46">
        <v>0</v>
      </c>
      <c r="M73" s="46">
        <v>0</v>
      </c>
      <c r="N73" s="46">
        <v>0</v>
      </c>
      <c r="O73" s="46">
        <v>0</v>
      </c>
      <c r="P73" s="46">
        <f t="shared" ref="P73" si="37">SUM(F73:O73)</f>
        <v>0</v>
      </c>
    </row>
    <row r="74" spans="1:16" s="39" customFormat="1" ht="15" customHeight="1">
      <c r="A74" s="50"/>
      <c r="B74" s="50"/>
      <c r="C74" s="58"/>
      <c r="D74" s="58"/>
      <c r="E74" s="58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</row>
    <row r="75" spans="1:16" s="53" customFormat="1" ht="15" customHeight="1">
      <c r="A75" s="47" t="s">
        <v>133</v>
      </c>
      <c r="B75" s="41" t="s">
        <v>101</v>
      </c>
      <c r="C75" s="42"/>
      <c r="D75" s="43">
        <f t="shared" ref="D75:E75" si="38">SUM(D76:D77)</f>
        <v>5758576</v>
      </c>
      <c r="E75" s="43">
        <f t="shared" si="38"/>
        <v>0</v>
      </c>
      <c r="F75" s="43">
        <f t="shared" ref="F75:H75" si="39">SUM(F76:F77)</f>
        <v>0</v>
      </c>
      <c r="G75" s="43">
        <f t="shared" si="39"/>
        <v>0</v>
      </c>
      <c r="H75" s="43">
        <f t="shared" si="39"/>
        <v>0</v>
      </c>
      <c r="I75" s="43">
        <f t="shared" ref="I75:O75" si="40">SUM(I76:I77)</f>
        <v>0</v>
      </c>
      <c r="J75" s="43">
        <f t="shared" ref="J75:N75" si="41">SUM(J76:J77)</f>
        <v>0</v>
      </c>
      <c r="K75" s="43">
        <f t="shared" si="41"/>
        <v>0</v>
      </c>
      <c r="L75" s="43">
        <f t="shared" si="41"/>
        <v>0</v>
      </c>
      <c r="M75" s="43">
        <f t="shared" si="41"/>
        <v>0</v>
      </c>
      <c r="N75" s="43">
        <f t="shared" si="41"/>
        <v>0</v>
      </c>
      <c r="O75" s="43">
        <f t="shared" si="40"/>
        <v>0</v>
      </c>
      <c r="P75" s="46">
        <f t="shared" ref="P75:P78" si="42">SUM(F75:O75)</f>
        <v>0</v>
      </c>
    </row>
    <row r="76" spans="1:16" s="53" customFormat="1" ht="15" customHeight="1">
      <c r="A76" s="50"/>
      <c r="B76" s="50" t="s">
        <v>102</v>
      </c>
      <c r="C76" s="45" t="s">
        <v>103</v>
      </c>
      <c r="D76" s="49">
        <v>5758576</v>
      </c>
      <c r="E76" s="45"/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  <c r="L76" s="46">
        <v>0</v>
      </c>
      <c r="M76" s="46">
        <v>0</v>
      </c>
      <c r="N76" s="46">
        <v>0</v>
      </c>
      <c r="O76" s="46">
        <v>0</v>
      </c>
      <c r="P76" s="46">
        <f t="shared" si="42"/>
        <v>0</v>
      </c>
    </row>
    <row r="77" spans="1:16" s="53" customFormat="1" ht="15" customHeight="1">
      <c r="A77" s="50"/>
      <c r="B77" s="50" t="s">
        <v>104</v>
      </c>
      <c r="C77" s="45" t="s">
        <v>105</v>
      </c>
      <c r="D77" s="46">
        <v>0</v>
      </c>
      <c r="E77" s="45"/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46">
        <f t="shared" si="42"/>
        <v>0</v>
      </c>
    </row>
    <row r="78" spans="1:16" s="53" customFormat="1" ht="15" customHeight="1">
      <c r="A78" s="50"/>
      <c r="B78" s="50" t="s">
        <v>106</v>
      </c>
      <c r="C78" s="45" t="s">
        <v>107</v>
      </c>
      <c r="D78" s="46">
        <v>0</v>
      </c>
      <c r="E78" s="45"/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46">
        <v>0</v>
      </c>
      <c r="O78" s="46">
        <v>0</v>
      </c>
      <c r="P78" s="46">
        <f t="shared" si="42"/>
        <v>0</v>
      </c>
    </row>
    <row r="79" spans="1:16" s="53" customFormat="1" ht="15" customHeight="1">
      <c r="A79" s="50"/>
      <c r="B79" s="50"/>
      <c r="C79" s="51"/>
      <c r="D79" s="51"/>
      <c r="E79" s="51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46"/>
    </row>
    <row r="80" spans="1:16" s="53" customFormat="1" ht="12.75" customHeight="1">
      <c r="A80" s="60" t="s">
        <v>135</v>
      </c>
      <c r="B80" s="60"/>
      <c r="C80" s="51"/>
      <c r="D80" s="51"/>
      <c r="E80" s="51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46"/>
    </row>
    <row r="81" spans="1:16" s="53" customFormat="1" ht="15" customHeight="1">
      <c r="A81" s="61">
        <v>4.0999999999999996</v>
      </c>
      <c r="B81" s="62" t="s">
        <v>110</v>
      </c>
      <c r="D81" s="43">
        <f t="shared" ref="D81:E81" si="43">SUM(D82:D83)</f>
        <v>0</v>
      </c>
      <c r="E81" s="43">
        <f t="shared" si="43"/>
        <v>0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  <c r="L81" s="46">
        <v>0</v>
      </c>
      <c r="M81" s="46">
        <v>0</v>
      </c>
      <c r="N81" s="46">
        <v>0</v>
      </c>
      <c r="O81" s="46">
        <v>0</v>
      </c>
      <c r="P81" s="46">
        <f>SUM(F81:F81)</f>
        <v>0</v>
      </c>
    </row>
    <row r="82" spans="1:16" s="53" customFormat="1" ht="15" customHeight="1">
      <c r="A82" s="50"/>
      <c r="B82" s="50" t="s">
        <v>111</v>
      </c>
      <c r="C82" s="63" t="s">
        <v>114</v>
      </c>
      <c r="D82" s="46">
        <v>0</v>
      </c>
      <c r="E82" s="63"/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>
        <f t="shared" ref="P82:P83" si="44">SUM(F82:O82)</f>
        <v>0</v>
      </c>
    </row>
    <row r="83" spans="1:16" s="53" customFormat="1" ht="15" customHeight="1">
      <c r="A83" s="50"/>
      <c r="B83" s="50" t="s">
        <v>112</v>
      </c>
      <c r="C83" s="63" t="s">
        <v>113</v>
      </c>
      <c r="D83" s="46">
        <v>0</v>
      </c>
      <c r="E83" s="63"/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0</v>
      </c>
      <c r="O83" s="46">
        <v>0</v>
      </c>
      <c r="P83" s="46">
        <f t="shared" si="44"/>
        <v>0</v>
      </c>
    </row>
    <row r="84" spans="1:16" s="53" customFormat="1" ht="15" customHeight="1">
      <c r="A84" s="50"/>
      <c r="B84" s="50"/>
      <c r="C84" s="63"/>
      <c r="D84" s="46"/>
      <c r="E84" s="63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</row>
    <row r="85" spans="1:16" s="53" customFormat="1" ht="15" customHeight="1">
      <c r="A85" s="50"/>
      <c r="B85" s="50"/>
      <c r="C85" s="63"/>
      <c r="D85" s="46"/>
      <c r="E85" s="63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</row>
    <row r="86" spans="1:16" s="39" customFormat="1" ht="12.75" customHeight="1">
      <c r="A86" s="54" t="s">
        <v>131</v>
      </c>
      <c r="B86" s="10" t="s">
        <v>98</v>
      </c>
      <c r="C86" s="9"/>
      <c r="D86" s="43">
        <f t="shared" ref="D86:E86" si="45">SUM(D87:D88)</f>
        <v>60685674</v>
      </c>
      <c r="E86" s="43">
        <f t="shared" si="45"/>
        <v>0</v>
      </c>
      <c r="F86" s="43">
        <f t="shared" ref="F86" si="46">SUM(F87:F88)</f>
        <v>0</v>
      </c>
      <c r="G86" s="43">
        <f t="shared" ref="G86:H86" si="47">SUM(G87:G88)</f>
        <v>0</v>
      </c>
      <c r="H86" s="43">
        <f t="shared" si="47"/>
        <v>0</v>
      </c>
      <c r="I86" s="43">
        <f t="shared" ref="I86:O86" si="48">SUM(I87:I88)</f>
        <v>0</v>
      </c>
      <c r="J86" s="43">
        <f t="shared" ref="J86:N86" si="49">SUM(J87:J88)</f>
        <v>0</v>
      </c>
      <c r="K86" s="43">
        <f t="shared" si="49"/>
        <v>0</v>
      </c>
      <c r="L86" s="43">
        <f t="shared" si="49"/>
        <v>0</v>
      </c>
      <c r="M86" s="43">
        <f t="shared" si="49"/>
        <v>0</v>
      </c>
      <c r="N86" s="43">
        <f t="shared" si="49"/>
        <v>0</v>
      </c>
      <c r="O86" s="43">
        <f t="shared" si="48"/>
        <v>0</v>
      </c>
      <c r="P86" s="46">
        <f t="shared" ref="P86:P88" si="50">SUM(F86:O86)</f>
        <v>0</v>
      </c>
    </row>
    <row r="87" spans="1:16" s="39" customFormat="1" ht="12.75">
      <c r="A87" s="50"/>
      <c r="B87" s="50" t="s">
        <v>99</v>
      </c>
      <c r="C87" s="45" t="s">
        <v>100</v>
      </c>
      <c r="D87" s="49">
        <v>60685674</v>
      </c>
      <c r="E87" s="45"/>
      <c r="F87" s="43">
        <f t="shared" ref="F87:F88" si="51">SUM(F88)</f>
        <v>0</v>
      </c>
      <c r="G87" s="46">
        <v>0</v>
      </c>
      <c r="H87" s="46">
        <v>0</v>
      </c>
      <c r="I87" s="46">
        <v>0</v>
      </c>
      <c r="J87" s="46">
        <v>0</v>
      </c>
      <c r="K87" s="46">
        <v>0</v>
      </c>
      <c r="L87" s="46">
        <v>0</v>
      </c>
      <c r="M87" s="46">
        <v>0</v>
      </c>
      <c r="N87" s="46">
        <v>0</v>
      </c>
      <c r="O87" s="46">
        <v>0</v>
      </c>
      <c r="P87" s="46">
        <f t="shared" si="50"/>
        <v>0</v>
      </c>
    </row>
    <row r="88" spans="1:16" s="53" customFormat="1" ht="15" customHeight="1">
      <c r="A88" s="50"/>
      <c r="B88" s="50" t="s">
        <v>112</v>
      </c>
      <c r="C88" s="45" t="s">
        <v>115</v>
      </c>
      <c r="D88" s="46">
        <v>0</v>
      </c>
      <c r="E88" s="45"/>
      <c r="F88" s="43">
        <f t="shared" si="51"/>
        <v>0</v>
      </c>
      <c r="G88" s="46">
        <v>0</v>
      </c>
      <c r="H88" s="46">
        <v>0</v>
      </c>
      <c r="I88" s="46">
        <v>0</v>
      </c>
      <c r="J88" s="46">
        <v>0</v>
      </c>
      <c r="K88" s="46">
        <v>0</v>
      </c>
      <c r="L88" s="46">
        <v>0</v>
      </c>
      <c r="M88" s="46">
        <v>0</v>
      </c>
      <c r="N88" s="46">
        <v>0</v>
      </c>
      <c r="O88" s="46">
        <v>0</v>
      </c>
      <c r="P88" s="46">
        <f t="shared" si="50"/>
        <v>0</v>
      </c>
    </row>
    <row r="89" spans="1:16" s="39" customFormat="1" ht="15" customHeight="1">
      <c r="A89" s="64"/>
      <c r="B89" s="64"/>
      <c r="C89" s="65"/>
      <c r="D89" s="65"/>
      <c r="E89" s="65"/>
      <c r="F89" s="43"/>
      <c r="G89" s="43"/>
      <c r="H89" s="46"/>
      <c r="I89" s="46"/>
      <c r="J89" s="46"/>
      <c r="K89" s="46"/>
      <c r="L89" s="46"/>
      <c r="M89" s="46"/>
      <c r="N89" s="46"/>
      <c r="O89" s="46"/>
      <c r="P89" s="43"/>
    </row>
    <row r="90" spans="1:16" s="39" customFormat="1" ht="12.75">
      <c r="A90" s="66">
        <v>4.3</v>
      </c>
      <c r="B90" s="35" t="s">
        <v>121</v>
      </c>
      <c r="C90" s="67"/>
      <c r="D90" s="43">
        <f t="shared" ref="D90:E90" si="52">SUM(D91:D92)</f>
        <v>0</v>
      </c>
      <c r="E90" s="43">
        <f t="shared" si="52"/>
        <v>0</v>
      </c>
      <c r="F90" s="43">
        <f t="shared" ref="F90:O90" si="53">SUM(F91)</f>
        <v>0</v>
      </c>
      <c r="G90" s="43">
        <f t="shared" si="53"/>
        <v>0</v>
      </c>
      <c r="H90" s="43">
        <f t="shared" si="53"/>
        <v>0</v>
      </c>
      <c r="I90" s="43">
        <f t="shared" si="53"/>
        <v>0</v>
      </c>
      <c r="J90" s="43">
        <f t="shared" si="53"/>
        <v>0</v>
      </c>
      <c r="K90" s="43">
        <f t="shared" si="53"/>
        <v>0</v>
      </c>
      <c r="L90" s="43">
        <f t="shared" si="53"/>
        <v>0</v>
      </c>
      <c r="M90" s="43">
        <f t="shared" si="53"/>
        <v>0</v>
      </c>
      <c r="N90" s="43">
        <f t="shared" si="53"/>
        <v>0</v>
      </c>
      <c r="O90" s="43">
        <f t="shared" si="53"/>
        <v>0</v>
      </c>
      <c r="P90" s="46">
        <f t="shared" ref="P90:P91" si="54">SUM(F90:O90)</f>
        <v>0</v>
      </c>
    </row>
    <row r="91" spans="1:16" s="39" customFormat="1" ht="12.75">
      <c r="A91" s="64"/>
      <c r="B91" s="64" t="s">
        <v>116</v>
      </c>
      <c r="C91" s="65" t="s">
        <v>122</v>
      </c>
      <c r="D91" s="65"/>
      <c r="E91" s="65"/>
      <c r="F91" s="46">
        <v>0</v>
      </c>
      <c r="G91" s="46">
        <v>0</v>
      </c>
      <c r="H91" s="46">
        <v>0</v>
      </c>
      <c r="I91" s="46">
        <v>0</v>
      </c>
      <c r="J91" s="46">
        <v>0</v>
      </c>
      <c r="K91" s="46">
        <v>0</v>
      </c>
      <c r="L91" s="46">
        <v>0</v>
      </c>
      <c r="M91" s="46">
        <v>0</v>
      </c>
      <c r="N91" s="46">
        <v>0</v>
      </c>
      <c r="O91" s="46">
        <v>0</v>
      </c>
      <c r="P91" s="46">
        <f t="shared" si="54"/>
        <v>0</v>
      </c>
    </row>
    <row r="92" spans="1:16" s="39" customFormat="1" ht="15" customHeight="1">
      <c r="A92" s="64"/>
      <c r="B92" s="64"/>
      <c r="C92" s="65"/>
      <c r="D92" s="65"/>
      <c r="E92" s="65"/>
      <c r="F92" s="43"/>
      <c r="G92" s="43"/>
      <c r="H92" s="43"/>
      <c r="I92" s="43"/>
      <c r="J92" s="43"/>
      <c r="K92" s="43"/>
      <c r="L92" s="43"/>
      <c r="M92" s="43"/>
      <c r="N92" s="43"/>
      <c r="O92" s="43"/>
    </row>
    <row r="93" spans="1:16" s="5" customFormat="1" ht="18.75" customHeight="1">
      <c r="A93" s="68"/>
      <c r="B93" s="69"/>
      <c r="C93" s="70" t="s">
        <v>120</v>
      </c>
      <c r="D93" s="71">
        <f t="shared" ref="D93:P93" si="55">SUM(D9+D16+D26+D36+D47+D55+D66+D71+D75+D81+D86+D90)</f>
        <v>10158627293</v>
      </c>
      <c r="E93" s="71">
        <f t="shared" si="55"/>
        <v>0</v>
      </c>
      <c r="F93" s="71">
        <f t="shared" si="55"/>
        <v>970642074.45999992</v>
      </c>
      <c r="G93" s="71">
        <f t="shared" si="55"/>
        <v>864726382.54999995</v>
      </c>
      <c r="H93" s="71">
        <f t="shared" si="55"/>
        <v>912709645.37</v>
      </c>
      <c r="I93" s="71">
        <f t="shared" si="55"/>
        <v>849445053.26999998</v>
      </c>
      <c r="J93" s="71">
        <f t="shared" si="55"/>
        <v>827171969.65999997</v>
      </c>
      <c r="K93" s="71">
        <f t="shared" si="55"/>
        <v>852321417.37</v>
      </c>
      <c r="L93" s="71">
        <f t="shared" si="55"/>
        <v>905994713.56999981</v>
      </c>
      <c r="M93" s="71">
        <f t="shared" si="55"/>
        <v>942703207.70999992</v>
      </c>
      <c r="N93" s="71">
        <f t="shared" si="55"/>
        <v>950199142.48999989</v>
      </c>
      <c r="O93" s="71">
        <f t="shared" si="55"/>
        <v>880085916.72000003</v>
      </c>
      <c r="P93" s="71">
        <f t="shared" si="55"/>
        <v>8955999523.1699982</v>
      </c>
    </row>
    <row r="94" spans="1:16" s="5" customFormat="1">
      <c r="A94" s="3"/>
      <c r="B94" s="11"/>
      <c r="C94" s="2"/>
      <c r="D94" s="2"/>
      <c r="E94" s="2"/>
      <c r="F94" s="7"/>
      <c r="G94" s="18"/>
      <c r="H94" s="18"/>
      <c r="I94" s="18"/>
      <c r="J94" s="18"/>
      <c r="K94" s="18"/>
      <c r="L94" s="18"/>
      <c r="M94" s="18"/>
      <c r="N94" s="18"/>
      <c r="O94" s="18"/>
    </row>
    <row r="95" spans="1:16" s="5" customFormat="1">
      <c r="A95" s="3"/>
      <c r="B95" s="11"/>
      <c r="C95" s="2"/>
      <c r="D95" s="2"/>
      <c r="E95" s="2"/>
      <c r="F95" s="7"/>
      <c r="G95" s="18"/>
      <c r="H95" s="18"/>
      <c r="I95" s="18"/>
      <c r="J95" s="18"/>
      <c r="K95" s="18"/>
      <c r="L95" s="18"/>
      <c r="M95" s="18"/>
      <c r="N95" s="18"/>
      <c r="O95" s="18"/>
      <c r="P95" s="12"/>
    </row>
    <row r="96" spans="1:16" s="5" customFormat="1">
      <c r="A96" s="3"/>
      <c r="B96" s="11"/>
      <c r="C96" s="2"/>
      <c r="D96" s="2"/>
      <c r="E96" s="2"/>
      <c r="F96" s="7"/>
      <c r="G96" s="6"/>
      <c r="H96" s="6"/>
      <c r="I96" s="6"/>
      <c r="J96" s="6"/>
      <c r="K96" s="6"/>
      <c r="L96" s="6"/>
      <c r="M96" s="6"/>
      <c r="N96" s="6"/>
      <c r="O96" s="6"/>
    </row>
    <row r="97" spans="1:16" s="5" customFormat="1">
      <c r="A97" s="3"/>
      <c r="B97" s="11"/>
      <c r="C97" s="2"/>
      <c r="D97" s="7"/>
      <c r="E97" s="2"/>
      <c r="F97" s="7"/>
      <c r="G97" s="18"/>
      <c r="H97" s="18"/>
      <c r="I97" s="18"/>
      <c r="J97" s="18"/>
      <c r="K97" s="18"/>
      <c r="L97" s="18"/>
      <c r="M97" s="18"/>
      <c r="N97" s="18"/>
      <c r="O97" s="18"/>
      <c r="P97" s="12"/>
    </row>
    <row r="98" spans="1:16" s="5" customFormat="1">
      <c r="A98" s="3"/>
      <c r="B98" s="11"/>
      <c r="C98" s="2"/>
      <c r="D98" s="2"/>
      <c r="E98" s="2"/>
      <c r="F98" s="7"/>
      <c r="G98" s="18"/>
      <c r="H98" s="18"/>
      <c r="I98" s="18"/>
      <c r="J98" s="18"/>
      <c r="K98" s="18"/>
      <c r="L98" s="18"/>
      <c r="M98" s="18"/>
      <c r="N98" s="18"/>
      <c r="O98" s="18"/>
      <c r="P98" s="8"/>
    </row>
    <row r="99" spans="1:16" s="5" customFormat="1">
      <c r="A99" s="3"/>
      <c r="B99" s="11"/>
      <c r="C99" s="2"/>
      <c r="D99" s="2"/>
      <c r="E99" s="2"/>
      <c r="F99" s="7"/>
      <c r="G99" s="18"/>
      <c r="H99" s="18"/>
      <c r="I99" s="18"/>
      <c r="J99" s="18"/>
      <c r="K99" s="18"/>
      <c r="L99" s="18"/>
      <c r="M99" s="18"/>
      <c r="N99" s="18"/>
      <c r="O99" s="18"/>
      <c r="P99" s="8"/>
    </row>
    <row r="100" spans="1:16" s="5" customFormat="1" ht="14.25">
      <c r="A100" s="72"/>
      <c r="B100" s="72"/>
      <c r="C100" s="72"/>
      <c r="D100" s="24"/>
      <c r="E100" s="24"/>
      <c r="F100" s="8"/>
      <c r="G100" s="19"/>
      <c r="H100" s="19"/>
      <c r="I100" s="19"/>
      <c r="J100" s="19"/>
      <c r="K100" s="19"/>
      <c r="L100" s="19"/>
      <c r="M100" s="19"/>
      <c r="N100" s="19"/>
      <c r="O100" s="19"/>
    </row>
    <row r="101" spans="1:16" s="5" customFormat="1">
      <c r="A101" s="3"/>
      <c r="B101" s="11"/>
      <c r="C101" s="2"/>
      <c r="D101" s="2"/>
      <c r="E101" s="2"/>
      <c r="F101" s="7"/>
      <c r="G101" s="18"/>
      <c r="H101" s="18"/>
      <c r="I101" s="18"/>
      <c r="J101" s="18"/>
      <c r="K101" s="18"/>
      <c r="L101" s="18"/>
      <c r="M101" s="18"/>
      <c r="N101" s="18"/>
      <c r="O101" s="18"/>
      <c r="P101" s="8"/>
    </row>
    <row r="102" spans="1:16" s="5" customFormat="1">
      <c r="A102" s="3"/>
      <c r="B102" s="11"/>
      <c r="C102" s="2"/>
      <c r="D102" s="2"/>
      <c r="E102" s="2"/>
      <c r="F102" s="7"/>
      <c r="G102" s="18"/>
      <c r="H102" s="18"/>
      <c r="I102" s="18"/>
      <c r="J102" s="18"/>
      <c r="K102" s="18"/>
      <c r="L102" s="18"/>
      <c r="M102" s="18"/>
      <c r="N102" s="18"/>
      <c r="O102" s="18"/>
      <c r="P102" s="8"/>
    </row>
    <row r="103" spans="1:16" s="5" customFormat="1">
      <c r="A103" s="3"/>
      <c r="B103" s="11"/>
      <c r="C103" s="2"/>
      <c r="D103" s="2"/>
      <c r="E103" s="2"/>
      <c r="F103" s="7"/>
      <c r="G103" s="18"/>
      <c r="H103" s="18"/>
      <c r="I103" s="18"/>
      <c r="J103" s="18"/>
      <c r="K103" s="18"/>
      <c r="L103" s="18"/>
      <c r="M103" s="18"/>
      <c r="N103" s="18"/>
      <c r="O103" s="18"/>
    </row>
    <row r="104" spans="1:16" s="5" customFormat="1">
      <c r="A104" s="3"/>
      <c r="B104" s="11"/>
      <c r="C104" s="2"/>
      <c r="D104" s="2"/>
      <c r="E104" s="2"/>
      <c r="F104" s="7"/>
      <c r="G104" s="18"/>
      <c r="H104" s="18"/>
      <c r="I104" s="18"/>
      <c r="J104" s="18"/>
      <c r="K104" s="18"/>
      <c r="L104" s="18"/>
      <c r="M104" s="18"/>
      <c r="N104" s="18"/>
      <c r="O104" s="18"/>
    </row>
    <row r="105" spans="1:16" s="5" customFormat="1">
      <c r="A105" s="29" t="s">
        <v>149</v>
      </c>
      <c r="B105" s="11" t="s">
        <v>150</v>
      </c>
      <c r="C105" s="2"/>
      <c r="D105" s="2"/>
      <c r="E105" s="2"/>
      <c r="F105" s="7"/>
      <c r="G105" s="18"/>
      <c r="H105" s="18"/>
      <c r="I105" s="18"/>
      <c r="J105" s="18"/>
      <c r="K105" s="18"/>
      <c r="L105" s="18"/>
      <c r="M105" s="18"/>
      <c r="N105" s="18"/>
      <c r="O105" s="18"/>
    </row>
    <row r="106" spans="1:16" s="1" customFormat="1" ht="7.5" customHeight="1">
      <c r="B106" s="20"/>
      <c r="C106" s="21"/>
      <c r="D106" s="20"/>
      <c r="E106" s="22"/>
      <c r="F106" s="21"/>
      <c r="G106" s="21"/>
      <c r="H106" s="21"/>
      <c r="I106" s="18"/>
      <c r="J106" s="5"/>
      <c r="K106" s="5"/>
      <c r="L106" s="5"/>
      <c r="M106" s="5"/>
      <c r="N106" s="5"/>
      <c r="O106" s="5"/>
    </row>
    <row r="107" spans="1:16" s="1" customFormat="1" ht="15" customHeight="1">
      <c r="A107" s="30" t="s">
        <v>151</v>
      </c>
      <c r="B107" s="20" t="s">
        <v>152</v>
      </c>
      <c r="C107" s="21"/>
      <c r="D107" s="20"/>
      <c r="E107" s="22"/>
      <c r="F107" s="23"/>
      <c r="G107" s="23"/>
      <c r="H107" s="23"/>
      <c r="I107" s="18"/>
      <c r="J107" s="5"/>
      <c r="K107" s="5"/>
      <c r="L107" s="5"/>
      <c r="M107" s="5"/>
      <c r="N107" s="5"/>
      <c r="O107" s="5"/>
    </row>
    <row r="108" spans="1:16" s="1" customFormat="1" ht="6" customHeight="1">
      <c r="B108" s="20"/>
      <c r="C108" s="21"/>
      <c r="D108" s="20"/>
      <c r="E108" s="22"/>
      <c r="F108" s="23"/>
      <c r="G108" s="23"/>
      <c r="H108" s="23"/>
      <c r="I108" s="18"/>
      <c r="J108" s="5"/>
      <c r="K108" s="5"/>
      <c r="L108" s="5"/>
      <c r="M108" s="5"/>
      <c r="N108" s="5"/>
      <c r="O108" s="5"/>
    </row>
    <row r="109" spans="1:16" s="1" customFormat="1" ht="15" customHeight="1">
      <c r="A109" s="30" t="s">
        <v>153</v>
      </c>
      <c r="B109" s="20" t="s">
        <v>154</v>
      </c>
      <c r="C109" s="21"/>
      <c r="D109" s="20"/>
      <c r="E109" s="22"/>
      <c r="F109" s="21"/>
      <c r="G109" s="21"/>
      <c r="H109" s="21"/>
      <c r="I109" s="18"/>
      <c r="J109" s="12"/>
      <c r="K109" s="5"/>
      <c r="L109" s="5"/>
      <c r="M109" s="5"/>
      <c r="N109" s="5"/>
      <c r="O109" s="5"/>
    </row>
    <row r="110" spans="1:16" s="1" customFormat="1" ht="15" customHeight="1">
      <c r="B110" s="20" t="s">
        <v>155</v>
      </c>
      <c r="C110" s="21"/>
      <c r="D110" s="20"/>
      <c r="E110" s="22"/>
      <c r="F110" s="21"/>
      <c r="G110" s="21"/>
      <c r="H110" s="21"/>
      <c r="I110" s="18"/>
      <c r="J110" s="8"/>
      <c r="K110" s="5"/>
      <c r="L110" s="5"/>
      <c r="M110" s="5"/>
      <c r="N110" s="5"/>
      <c r="O110" s="5"/>
    </row>
    <row r="111" spans="1:16">
      <c r="B111" s="3"/>
      <c r="C111" s="11"/>
      <c r="F111" s="2"/>
      <c r="G111" s="7"/>
    </row>
  </sheetData>
  <autoFilter ref="F1:F106"/>
  <mergeCells count="8">
    <mergeCell ref="A100:C100"/>
    <mergeCell ref="A3:P3"/>
    <mergeCell ref="A2:P2"/>
    <mergeCell ref="A4:P4"/>
    <mergeCell ref="F6:O6"/>
    <mergeCell ref="P6:P7"/>
    <mergeCell ref="A6:C7"/>
    <mergeCell ref="D6:E6"/>
  </mergeCells>
  <pageMargins left="0.5" right="0" top="1" bottom="0.5" header="0.3" footer="0.3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JOSE DE J MENA R</cp:lastModifiedBy>
  <cp:lastPrinted>2021-11-04T20:27:53Z</cp:lastPrinted>
  <dcterms:created xsi:type="dcterms:W3CDTF">2003-10-06T12:51:23Z</dcterms:created>
  <dcterms:modified xsi:type="dcterms:W3CDTF">2021-11-04T20:29:19Z</dcterms:modified>
</cp:coreProperties>
</file>