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BLICACION PAGINA\PUBLICACION PAGINA 2023\Junio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1'!$F$1:$F$114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L10" i="11" l="1"/>
  <c r="L99" i="11"/>
  <c r="L98" i="11"/>
  <c r="L96" i="11"/>
  <c r="L95" i="11"/>
  <c r="L89" i="11"/>
  <c r="L88" i="11"/>
  <c r="L87" i="11"/>
  <c r="L83" i="11"/>
  <c r="L82" i="11"/>
  <c r="L81" i="11"/>
  <c r="L78" i="11"/>
  <c r="L77" i="11"/>
  <c r="L74" i="11"/>
  <c r="L73" i="11"/>
  <c r="L72" i="11"/>
  <c r="L68" i="11"/>
  <c r="L67" i="11"/>
  <c r="L66" i="11"/>
  <c r="L65" i="11"/>
  <c r="L64" i="11"/>
  <c r="L63" i="11"/>
  <c r="L62" i="11"/>
  <c r="L61" i="11"/>
  <c r="L58" i="11"/>
  <c r="L57" i="11"/>
  <c r="L56" i="11"/>
  <c r="L55" i="11"/>
  <c r="L54" i="11"/>
  <c r="L53" i="11"/>
  <c r="L52" i="11"/>
  <c r="L44" i="11"/>
  <c r="L43" i="11"/>
  <c r="L42" i="11"/>
  <c r="L41" i="11"/>
  <c r="L40" i="11"/>
  <c r="L39" i="11"/>
  <c r="L38" i="11"/>
  <c r="L34" i="11"/>
  <c r="L33" i="11"/>
  <c r="L32" i="11"/>
  <c r="L31" i="11"/>
  <c r="L30" i="11"/>
  <c r="L29" i="11"/>
  <c r="L28" i="11"/>
  <c r="L27" i="11"/>
  <c r="L24" i="11"/>
  <c r="L23" i="11"/>
  <c r="L22" i="11"/>
  <c r="L21" i="11"/>
  <c r="L20" i="11"/>
  <c r="L19" i="11"/>
  <c r="L18" i="11"/>
  <c r="L17" i="11"/>
  <c r="L12" i="11"/>
  <c r="L11" i="11"/>
  <c r="J101" i="11"/>
  <c r="J94" i="11"/>
  <c r="J80" i="11"/>
  <c r="J76" i="11"/>
  <c r="J71" i="11"/>
  <c r="J60" i="11"/>
  <c r="J37" i="11"/>
  <c r="J26" i="11"/>
  <c r="J16" i="11"/>
  <c r="J9" i="11"/>
  <c r="L37" i="11" l="1"/>
  <c r="L69" i="11"/>
  <c r="L14" i="11"/>
  <c r="L13" i="11"/>
  <c r="L48" i="11"/>
  <c r="I94" i="11"/>
  <c r="I80" i="11"/>
  <c r="I76" i="11"/>
  <c r="I71" i="11"/>
  <c r="I60" i="11"/>
  <c r="I37" i="11"/>
  <c r="I26" i="11"/>
  <c r="I16" i="11"/>
  <c r="I9" i="11"/>
  <c r="I101" i="11" l="1"/>
  <c r="K76" i="11"/>
  <c r="K94" i="11" l="1"/>
  <c r="K80" i="11"/>
  <c r="K71" i="11"/>
  <c r="K60" i="11"/>
  <c r="K37" i="11"/>
  <c r="K26" i="11"/>
  <c r="K16" i="11"/>
  <c r="K9" i="11"/>
  <c r="K101" i="11" l="1"/>
  <c r="H94" i="11" l="1"/>
  <c r="H80" i="11"/>
  <c r="H76" i="11"/>
  <c r="H71" i="11"/>
  <c r="H60" i="11"/>
  <c r="H37" i="11"/>
  <c r="H26" i="11"/>
  <c r="H16" i="11"/>
  <c r="H9" i="11"/>
  <c r="H101" i="11" l="1"/>
  <c r="L80" i="11" l="1"/>
  <c r="L76" i="11"/>
  <c r="L71" i="11"/>
  <c r="L60" i="11"/>
  <c r="L9" i="11"/>
  <c r="L16" i="11" l="1"/>
  <c r="L26" i="11"/>
  <c r="G9" i="11"/>
  <c r="G16" i="11"/>
  <c r="G26" i="11"/>
  <c r="G37" i="11"/>
  <c r="G60" i="11"/>
  <c r="G71" i="11"/>
  <c r="G76" i="11"/>
  <c r="G94" i="11"/>
  <c r="G80" i="11"/>
  <c r="F80" i="11"/>
  <c r="G101" i="11" l="1"/>
  <c r="D94" i="11"/>
  <c r="E98" i="11" l="1"/>
  <c r="D98" i="11"/>
  <c r="E94" i="11"/>
  <c r="E87" i="11"/>
  <c r="E80" i="11"/>
  <c r="E76" i="11"/>
  <c r="E71" i="11"/>
  <c r="E60" i="11"/>
  <c r="E52" i="11"/>
  <c r="E37" i="11"/>
  <c r="E26" i="11"/>
  <c r="E16" i="11"/>
  <c r="E9" i="11"/>
  <c r="D87" i="11"/>
  <c r="D80" i="11"/>
  <c r="D76" i="11"/>
  <c r="D71" i="11"/>
  <c r="D60" i="11"/>
  <c r="D52" i="11"/>
  <c r="D37" i="11"/>
  <c r="D26" i="11"/>
  <c r="D16" i="11"/>
  <c r="D9" i="11"/>
  <c r="D101" i="11" l="1"/>
  <c r="E101" i="11"/>
  <c r="F26" i="11" l="1"/>
  <c r="F96" i="11" l="1"/>
  <c r="L94" i="11" s="1"/>
  <c r="L101" i="11" s="1"/>
  <c r="F9" i="11"/>
  <c r="F98" i="11" l="1"/>
  <c r="F94" i="11" l="1"/>
  <c r="F76" i="11"/>
  <c r="F37" i="11"/>
  <c r="F16" i="11" l="1"/>
  <c r="F60" i="11"/>
  <c r="F71" i="11"/>
  <c r="F101" i="11" l="1"/>
</calcChain>
</file>

<file path=xl/sharedStrings.xml><?xml version="1.0" encoding="utf-8"?>
<sst xmlns="http://schemas.openxmlformats.org/spreadsheetml/2006/main" count="157" uniqueCount="156">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</sst>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4" xfId="0" applyNumberFormat="1" applyFont="1" applyFill="1" applyBorder="1" applyAlignment="1">
      <alignment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101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topLeftCell="B88" zoomScale="106" zoomScaleNormal="106" workbookViewId="0">
      <selection activeCell="B51" sqref="B51"/>
    </sheetView>
  </sheetViews>
  <sheetFormatPr baseColWidth="10" defaultRowHeight="15"/>
  <cols>
    <col min="1" max="1" width="6.7109375" style="3" customWidth="1"/>
    <col min="2" max="2" width="5.7109375" style="10" customWidth="1"/>
    <col min="3" max="3" width="47.42578125" style="2" bestFit="1" customWidth="1"/>
    <col min="4" max="4" width="15.140625" style="2" customWidth="1"/>
    <col min="5" max="5" width="11.7109375" style="2" bestFit="1" customWidth="1"/>
    <col min="6" max="7" width="13.140625" style="6" customWidth="1"/>
    <col min="8" max="8" width="13.140625" style="6" bestFit="1" customWidth="1"/>
    <col min="9" max="10" width="13.140625" style="6" customWidth="1"/>
    <col min="11" max="11" width="13.28515625" style="6" customWidth="1"/>
    <col min="12" max="12" width="13.42578125" style="6" bestFit="1" customWidth="1"/>
  </cols>
  <sheetData>
    <row r="1" spans="1:12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</row>
    <row r="2" spans="1:12" s="1" customFormat="1" ht="27">
      <c r="A2" s="68" t="s">
        <v>118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s="1" customFormat="1" ht="25.5">
      <c r="A3" s="66" t="s">
        <v>119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s="4" customFormat="1" ht="27">
      <c r="A4" s="66" t="s">
        <v>149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</row>
    <row r="6" spans="1:12" s="26" customFormat="1" ht="25.5" customHeight="1">
      <c r="A6" s="72" t="s">
        <v>109</v>
      </c>
      <c r="B6" s="73"/>
      <c r="C6" s="73"/>
      <c r="D6" s="76" t="s">
        <v>141</v>
      </c>
      <c r="E6" s="77"/>
      <c r="F6" s="78" t="s">
        <v>151</v>
      </c>
      <c r="G6" s="79"/>
      <c r="H6" s="79"/>
      <c r="I6" s="79"/>
      <c r="J6" s="79"/>
      <c r="K6" s="80"/>
      <c r="L6" s="70" t="s">
        <v>117</v>
      </c>
    </row>
    <row r="7" spans="1:12" s="26" customFormat="1" ht="16.5" customHeight="1">
      <c r="A7" s="74"/>
      <c r="B7" s="75"/>
      <c r="C7" s="75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71"/>
    </row>
    <row r="8" spans="1:12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</row>
    <row r="9" spans="1:12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L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 t="shared" si="1"/>
        <v>857337075.1602</v>
      </c>
      <c r="L9" s="36">
        <f t="shared" si="1"/>
        <v>4902075771.6501999</v>
      </c>
    </row>
    <row r="10" spans="1:12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821463821.83020008</v>
      </c>
      <c r="L10" s="39">
        <f>F10+G10+H10+K10+I10+J10</f>
        <v>4633715817.4301996</v>
      </c>
    </row>
    <row r="11" spans="1:12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f t="shared" ref="L11:L12" si="2">F11+G11+H11+K11+I11+J11</f>
        <v>259253326.59</v>
      </c>
    </row>
    <row r="12" spans="1:12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f t="shared" si="2"/>
        <v>9106627.629999999</v>
      </c>
    </row>
    <row r="13" spans="1:12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f>F13+G13+H13+K13+I13</f>
        <v>0</v>
      </c>
    </row>
    <row r="14" spans="1:12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f>F14+G14+H14+K14+I14</f>
        <v>0</v>
      </c>
    </row>
    <row r="15" spans="1:12" s="32" customFormat="1" ht="1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  <c r="K15" s="39"/>
      <c r="L15" s="39"/>
    </row>
    <row r="16" spans="1:12" s="32" customFormat="1" ht="12.75">
      <c r="A16" s="40" t="s">
        <v>123</v>
      </c>
      <c r="B16" s="34" t="s">
        <v>11</v>
      </c>
      <c r="C16" s="35"/>
      <c r="D16" s="41">
        <f t="shared" ref="D16:F16" si="3">SUM(D17:D24)</f>
        <v>652945415</v>
      </c>
      <c r="E16" s="41">
        <f t="shared" si="3"/>
        <v>0</v>
      </c>
      <c r="F16" s="41">
        <f t="shared" si="3"/>
        <v>32306152.030000001</v>
      </c>
      <c r="G16" s="41">
        <f t="shared" ref="G16:L16" si="4">SUM(G17:G24)</f>
        <v>70126827.980000004</v>
      </c>
      <c r="H16" s="41">
        <f t="shared" si="4"/>
        <v>77319617.98999998</v>
      </c>
      <c r="I16" s="41">
        <f t="shared" si="4"/>
        <v>83321323.099999979</v>
      </c>
      <c r="J16" s="41">
        <f t="shared" si="4"/>
        <v>36925521.340000004</v>
      </c>
      <c r="K16" s="41">
        <f t="shared" si="4"/>
        <v>33932855.350000001</v>
      </c>
      <c r="L16" s="41">
        <f t="shared" si="4"/>
        <v>333932297.79000008</v>
      </c>
    </row>
    <row r="17" spans="1:12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v>19308656.91</v>
      </c>
      <c r="H17" s="39">
        <v>29275528.109999999</v>
      </c>
      <c r="I17" s="39">
        <v>22328811.800000001</v>
      </c>
      <c r="J17" s="39">
        <v>22245162.73</v>
      </c>
      <c r="K17" s="39">
        <v>24149158.530000005</v>
      </c>
      <c r="L17" s="39">
        <f t="shared" ref="L17:L24" si="5">F17+G17+H17+K17+I17+J17</f>
        <v>145403377.35999998</v>
      </c>
    </row>
    <row r="18" spans="1:12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v>1452530.22</v>
      </c>
      <c r="H18" s="39">
        <v>3338792.67</v>
      </c>
      <c r="I18" s="39">
        <v>1995314.06</v>
      </c>
      <c r="J18" s="39">
        <v>1192525.67</v>
      </c>
      <c r="K18" s="39">
        <v>2156818.65</v>
      </c>
      <c r="L18" s="39">
        <f t="shared" si="5"/>
        <v>10681862.110000001</v>
      </c>
    </row>
    <row r="19" spans="1:12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v>30469882.899999999</v>
      </c>
      <c r="H19" s="39">
        <v>32274241.66</v>
      </c>
      <c r="I19" s="39">
        <v>34663753.759999998</v>
      </c>
      <c r="J19" s="39">
        <v>1821913.38</v>
      </c>
      <c r="K19" s="39">
        <v>2273623.33</v>
      </c>
      <c r="L19" s="39">
        <f t="shared" si="5"/>
        <v>102556706.41999999</v>
      </c>
    </row>
    <row r="20" spans="1:12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v>5949727.4199999999</v>
      </c>
      <c r="H20" s="39">
        <v>4047560.58</v>
      </c>
      <c r="I20" s="39">
        <v>4616517.28</v>
      </c>
      <c r="J20" s="39">
        <v>900150.28</v>
      </c>
      <c r="K20" s="39">
        <v>419195.24</v>
      </c>
      <c r="L20" s="39">
        <f t="shared" si="5"/>
        <v>15989970.799999999</v>
      </c>
    </row>
    <row r="21" spans="1:12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v>1871842.95</v>
      </c>
      <c r="H21" s="39">
        <v>1885221.75</v>
      </c>
      <c r="I21" s="39">
        <v>6192006.0300000003</v>
      </c>
      <c r="J21" s="39">
        <v>4805285.37</v>
      </c>
      <c r="K21" s="39">
        <v>833456.15</v>
      </c>
      <c r="L21" s="39">
        <f t="shared" si="5"/>
        <v>15890213.23</v>
      </c>
    </row>
    <row r="22" spans="1:12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v>1495474.67</v>
      </c>
      <c r="H22" s="39">
        <v>337600.07</v>
      </c>
      <c r="I22" s="39">
        <v>0</v>
      </c>
      <c r="J22" s="39">
        <v>1495474.67</v>
      </c>
      <c r="K22" s="39">
        <v>0</v>
      </c>
      <c r="L22" s="39">
        <f t="shared" si="5"/>
        <v>3328549.41</v>
      </c>
    </row>
    <row r="23" spans="1:12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v>6697437.7000000002</v>
      </c>
      <c r="H23" s="39">
        <v>2641016.5699999998</v>
      </c>
      <c r="I23" s="39">
        <v>10599174.43</v>
      </c>
      <c r="J23" s="39">
        <v>1830116.6</v>
      </c>
      <c r="K23" s="39">
        <v>2620069.44</v>
      </c>
      <c r="L23" s="39">
        <f t="shared" si="5"/>
        <v>25228945.039999999</v>
      </c>
    </row>
    <row r="24" spans="1:12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v>2881275.21</v>
      </c>
      <c r="H24" s="39">
        <v>3519656.58</v>
      </c>
      <c r="I24" s="39">
        <v>2925745.74</v>
      </c>
      <c r="J24" s="39">
        <v>2634892.64</v>
      </c>
      <c r="K24" s="39">
        <v>1480534.01</v>
      </c>
      <c r="L24" s="39">
        <f t="shared" si="5"/>
        <v>14852673.420000002</v>
      </c>
    </row>
    <row r="25" spans="1:12" s="32" customFormat="1" ht="15" customHeight="1">
      <c r="A25" s="37"/>
      <c r="B25" s="37"/>
      <c r="C25" s="38"/>
      <c r="D25" s="38"/>
      <c r="E25" s="38"/>
      <c r="F25" s="39"/>
      <c r="G25" s="39"/>
      <c r="H25" s="39"/>
      <c r="I25" s="39"/>
      <c r="J25" s="39"/>
      <c r="K25" s="39"/>
      <c r="L25" s="39"/>
    </row>
    <row r="26" spans="1:12" s="32" customFormat="1" ht="15" customHeight="1">
      <c r="A26" s="40" t="s">
        <v>124</v>
      </c>
      <c r="B26" s="34" t="s">
        <v>27</v>
      </c>
      <c r="C26" s="35"/>
      <c r="D26" s="36">
        <f t="shared" ref="D26:F26" si="6">SUM(D27:D34)</f>
        <v>274496095</v>
      </c>
      <c r="E26" s="36">
        <f t="shared" si="6"/>
        <v>0</v>
      </c>
      <c r="F26" s="36">
        <f t="shared" si="6"/>
        <v>12736144.35</v>
      </c>
      <c r="G26" s="36">
        <f t="shared" ref="G26:L26" si="7">SUM(G27:G34)</f>
        <v>26195413.079999998</v>
      </c>
      <c r="H26" s="36">
        <f t="shared" si="7"/>
        <v>21392978.879999999</v>
      </c>
      <c r="I26" s="36">
        <f t="shared" si="7"/>
        <v>16828077.18</v>
      </c>
      <c r="J26" s="36">
        <f t="shared" si="7"/>
        <v>15714032.66</v>
      </c>
      <c r="K26" s="36">
        <f t="shared" si="7"/>
        <v>17707384.32</v>
      </c>
      <c r="L26" s="36">
        <f t="shared" si="7"/>
        <v>110574030.46999998</v>
      </c>
    </row>
    <row r="27" spans="1:12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v>4414917.8499999996</v>
      </c>
      <c r="H27" s="39">
        <v>2709703.91</v>
      </c>
      <c r="I27" s="39">
        <v>2490446.7400000002</v>
      </c>
      <c r="J27" s="39">
        <v>2331990.67</v>
      </c>
      <c r="K27" s="39">
        <v>5367927.2699999996</v>
      </c>
      <c r="L27" s="39">
        <f t="shared" ref="L27:L34" si="8">F27+G27+H27+K27+I27+J27</f>
        <v>18881540.719999999</v>
      </c>
    </row>
    <row r="28" spans="1:12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v>2941984.76</v>
      </c>
      <c r="H28" s="39">
        <v>805423.18</v>
      </c>
      <c r="I28" s="39">
        <v>505408.96</v>
      </c>
      <c r="J28" s="39">
        <v>775362.45</v>
      </c>
      <c r="K28" s="39">
        <v>228016.05</v>
      </c>
      <c r="L28" s="39">
        <f t="shared" si="8"/>
        <v>6868235.3599999994</v>
      </c>
    </row>
    <row r="29" spans="1:12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v>4411889.16</v>
      </c>
      <c r="H29" s="39">
        <v>6523266.8399999999</v>
      </c>
      <c r="I29" s="39">
        <v>4896194.18</v>
      </c>
      <c r="J29" s="39">
        <v>4114619.4</v>
      </c>
      <c r="K29" s="39">
        <v>2138979.67</v>
      </c>
      <c r="L29" s="39">
        <f t="shared" si="8"/>
        <v>22881317.399999999</v>
      </c>
    </row>
    <row r="30" spans="1:12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v>103198.49</v>
      </c>
      <c r="H30" s="39">
        <v>586451.93999999994</v>
      </c>
      <c r="I30" s="39">
        <v>316352.95</v>
      </c>
      <c r="J30" s="39">
        <v>828395.55</v>
      </c>
      <c r="K30" s="39">
        <v>17079.91</v>
      </c>
      <c r="L30" s="39">
        <f t="shared" si="8"/>
        <v>2090269.06</v>
      </c>
    </row>
    <row r="31" spans="1:12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v>682198.14</v>
      </c>
      <c r="H31" s="39">
        <v>480197.45</v>
      </c>
      <c r="I31" s="39">
        <v>1542927.92</v>
      </c>
      <c r="J31" s="39">
        <v>872756.43</v>
      </c>
      <c r="K31" s="39">
        <v>356859.01</v>
      </c>
      <c r="L31" s="39">
        <f t="shared" si="8"/>
        <v>4289147.12</v>
      </c>
    </row>
    <row r="32" spans="1:12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v>2519050.63</v>
      </c>
      <c r="H32" s="39">
        <v>2620061.63</v>
      </c>
      <c r="I32" s="39">
        <v>1633390.51</v>
      </c>
      <c r="J32" s="39">
        <v>1223576.46</v>
      </c>
      <c r="K32" s="39">
        <v>4259361.8100000005</v>
      </c>
      <c r="L32" s="39">
        <f t="shared" si="8"/>
        <v>14499642.259999998</v>
      </c>
    </row>
    <row r="33" spans="1:12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v>5685132.8300000001</v>
      </c>
      <c r="H33" s="39">
        <v>4267336.8099999996</v>
      </c>
      <c r="I33" s="39">
        <v>3920048.47</v>
      </c>
      <c r="J33" s="39">
        <v>2101882.41</v>
      </c>
      <c r="K33" s="39">
        <v>3071682.5899999994</v>
      </c>
      <c r="L33" s="39">
        <f t="shared" si="8"/>
        <v>22599739.779999997</v>
      </c>
    </row>
    <row r="34" spans="1:12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v>5437041.2199999997</v>
      </c>
      <c r="H34" s="39">
        <v>3400537.12</v>
      </c>
      <c r="I34" s="39">
        <v>1523307.45</v>
      </c>
      <c r="J34" s="39">
        <v>3465449.29</v>
      </c>
      <c r="K34" s="39">
        <v>2267478.0100000007</v>
      </c>
      <c r="L34" s="39">
        <f t="shared" si="8"/>
        <v>18464138.77</v>
      </c>
    </row>
    <row r="35" spans="1:12" s="32" customFormat="1" ht="12.75">
      <c r="A35" s="37"/>
      <c r="B35" s="37"/>
      <c r="C35" s="38"/>
      <c r="D35" s="42"/>
      <c r="E35" s="38"/>
      <c r="F35" s="39"/>
      <c r="G35" s="39"/>
      <c r="H35" s="39"/>
      <c r="I35" s="39"/>
      <c r="J35" s="39"/>
      <c r="K35" s="39"/>
      <c r="L35" s="39"/>
    </row>
    <row r="36" spans="1:12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  <c r="J36" s="39"/>
      <c r="K36" s="39"/>
      <c r="L36" s="39"/>
    </row>
    <row r="37" spans="1:12" s="32" customFormat="1" ht="17.25" customHeight="1">
      <c r="A37" s="40" t="s">
        <v>125</v>
      </c>
      <c r="B37" s="34" t="s">
        <v>42</v>
      </c>
      <c r="C37" s="35"/>
      <c r="D37" s="36">
        <f t="shared" ref="D37:F37" si="9">SUM(D38:D44)</f>
        <v>1861616900</v>
      </c>
      <c r="E37" s="36">
        <f t="shared" si="9"/>
        <v>0</v>
      </c>
      <c r="F37" s="36">
        <f t="shared" si="9"/>
        <v>200991607.58000001</v>
      </c>
      <c r="G37" s="36">
        <f t="shared" ref="G37:L37" si="10">SUM(G38:G44)</f>
        <v>236606167.63999999</v>
      </c>
      <c r="H37" s="36">
        <f t="shared" si="10"/>
        <v>238710938.21000001</v>
      </c>
      <c r="I37" s="36">
        <f t="shared" si="10"/>
        <v>238879500.22</v>
      </c>
      <c r="J37" s="36">
        <f t="shared" si="10"/>
        <v>234902665.15000001</v>
      </c>
      <c r="K37" s="36">
        <f t="shared" si="10"/>
        <v>238694352.69699737</v>
      </c>
      <c r="L37" s="36">
        <f t="shared" si="10"/>
        <v>1388785231.4969976</v>
      </c>
    </row>
    <row r="38" spans="1:12" s="32" customFormat="1" ht="12.75">
      <c r="A38" s="43"/>
      <c r="B38" s="43" t="s">
        <v>43</v>
      </c>
      <c r="C38" s="38" t="s">
        <v>44</v>
      </c>
      <c r="D38" s="42">
        <v>1859355121</v>
      </c>
      <c r="E38" s="38"/>
      <c r="F38" s="39">
        <v>200966607.58000001</v>
      </c>
      <c r="G38" s="39">
        <v>236556283.19</v>
      </c>
      <c r="H38" s="39">
        <v>238710938.21000001</v>
      </c>
      <c r="I38" s="39">
        <v>238854500.22</v>
      </c>
      <c r="J38" s="39">
        <v>234877665.15000001</v>
      </c>
      <c r="K38" s="39">
        <v>238652427.69699737</v>
      </c>
      <c r="L38" s="39">
        <f t="shared" ref="L38:L44" si="11">F38+G38+H38+K38+I38+J38</f>
        <v>1388618422.0469975</v>
      </c>
    </row>
    <row r="39" spans="1:12" s="32" customFormat="1" ht="12.75">
      <c r="A39" s="43"/>
      <c r="B39" s="43" t="s">
        <v>45</v>
      </c>
      <c r="C39" s="38" t="s">
        <v>46</v>
      </c>
      <c r="D39" s="39">
        <v>0</v>
      </c>
      <c r="E39" s="38"/>
      <c r="F39" s="39">
        <v>25000</v>
      </c>
      <c r="G39" s="39"/>
      <c r="H39" s="39">
        <v>0</v>
      </c>
      <c r="I39" s="39">
        <v>25000</v>
      </c>
      <c r="J39" s="39">
        <v>25000</v>
      </c>
      <c r="K39" s="39">
        <v>0</v>
      </c>
      <c r="L39" s="39">
        <f t="shared" si="11"/>
        <v>75000</v>
      </c>
    </row>
    <row r="40" spans="1:12" s="32" customFormat="1" ht="12.75">
      <c r="A40" s="43"/>
      <c r="B40" s="43" t="s">
        <v>47</v>
      </c>
      <c r="C40" s="38" t="s">
        <v>48</v>
      </c>
      <c r="D40" s="39">
        <v>0</v>
      </c>
      <c r="E40" s="38"/>
      <c r="F40" s="39">
        <v>0</v>
      </c>
      <c r="G40" s="39"/>
      <c r="H40" s="39">
        <v>0</v>
      </c>
      <c r="I40" s="39">
        <v>0</v>
      </c>
      <c r="J40" s="39">
        <v>0</v>
      </c>
      <c r="K40" s="39">
        <v>0</v>
      </c>
      <c r="L40" s="39">
        <f t="shared" si="11"/>
        <v>0</v>
      </c>
    </row>
    <row r="41" spans="1:12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/>
      <c r="H41" s="39">
        <v>0</v>
      </c>
      <c r="I41" s="39">
        <v>0</v>
      </c>
      <c r="J41" s="39">
        <v>0</v>
      </c>
      <c r="K41" s="39">
        <v>0</v>
      </c>
      <c r="L41" s="39">
        <f t="shared" si="11"/>
        <v>0</v>
      </c>
    </row>
    <row r="42" spans="1:12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/>
      <c r="H42" s="39">
        <v>0</v>
      </c>
      <c r="I42" s="39">
        <v>0</v>
      </c>
      <c r="J42" s="39">
        <v>0</v>
      </c>
      <c r="K42" s="39">
        <v>0</v>
      </c>
      <c r="L42" s="39">
        <f t="shared" si="11"/>
        <v>0</v>
      </c>
    </row>
    <row r="43" spans="1:12" s="32" customFormat="1" ht="12.75">
      <c r="A43" s="43"/>
      <c r="B43" s="43" t="s">
        <v>53</v>
      </c>
      <c r="C43" s="38" t="s">
        <v>54</v>
      </c>
      <c r="D43" s="39">
        <v>2261779</v>
      </c>
      <c r="E43" s="38"/>
      <c r="F43" s="39">
        <v>0</v>
      </c>
      <c r="G43" s="39">
        <v>49884.45</v>
      </c>
      <c r="H43" s="39">
        <v>0</v>
      </c>
      <c r="I43" s="39">
        <v>0</v>
      </c>
      <c r="J43" s="39">
        <v>0</v>
      </c>
      <c r="K43" s="39">
        <v>41925</v>
      </c>
      <c r="L43" s="39">
        <f t="shared" si="11"/>
        <v>91809.45</v>
      </c>
    </row>
    <row r="44" spans="1:12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/>
      <c r="H44" s="39">
        <v>0</v>
      </c>
      <c r="I44" s="39">
        <v>0</v>
      </c>
      <c r="J44" s="39">
        <v>0</v>
      </c>
      <c r="K44" s="39">
        <v>0</v>
      </c>
      <c r="L44" s="39">
        <f t="shared" si="11"/>
        <v>0</v>
      </c>
    </row>
    <row r="45" spans="1:12" s="32" customFormat="1" ht="12.75">
      <c r="A45" s="43"/>
      <c r="B45" s="43"/>
      <c r="C45" s="38"/>
      <c r="D45" s="39"/>
      <c r="E45" s="38"/>
      <c r="F45" s="39"/>
      <c r="G45" s="39"/>
      <c r="H45" s="39"/>
      <c r="I45" s="39"/>
      <c r="J45" s="39"/>
      <c r="K45" s="39"/>
      <c r="L45" s="39"/>
    </row>
    <row r="46" spans="1:12" s="32" customFormat="1" ht="12.75">
      <c r="A46" s="43"/>
      <c r="B46" s="43"/>
      <c r="C46" s="38"/>
      <c r="D46" s="39"/>
      <c r="E46" s="38"/>
      <c r="F46" s="39"/>
      <c r="G46" s="39"/>
      <c r="H46" s="39"/>
      <c r="I46" s="39"/>
      <c r="J46" s="39"/>
      <c r="K46" s="39"/>
      <c r="L46" s="39"/>
    </row>
    <row r="47" spans="1:12" s="32" customFormat="1" ht="12.75">
      <c r="A47" s="43"/>
      <c r="B47" s="43"/>
      <c r="C47" s="38"/>
      <c r="D47" s="39"/>
      <c r="E47" s="38"/>
      <c r="F47" s="39"/>
      <c r="G47" s="39"/>
      <c r="H47" s="39"/>
      <c r="I47" s="39"/>
      <c r="J47" s="39"/>
      <c r="K47" s="39"/>
      <c r="L47" s="39"/>
    </row>
    <row r="48" spans="1:12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39">
        <f>F48+G48+H48+K48+I48</f>
        <v>0</v>
      </c>
    </row>
    <row r="49" spans="1:12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39"/>
    </row>
    <row r="50" spans="1:12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39"/>
    </row>
    <row r="51" spans="1:12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39"/>
    </row>
    <row r="52" spans="1:12" s="32" customFormat="1" ht="12.75" customHeight="1">
      <c r="A52" s="40" t="s">
        <v>126</v>
      </c>
      <c r="B52" s="34" t="s">
        <v>57</v>
      </c>
      <c r="C52" s="35"/>
      <c r="D52" s="36">
        <f t="shared" ref="D52:E52" si="12">SUM(D53:D59)</f>
        <v>0</v>
      </c>
      <c r="E52" s="36">
        <f t="shared" si="12"/>
        <v>0</v>
      </c>
      <c r="F52" s="39">
        <v>0</v>
      </c>
      <c r="G52" s="39"/>
      <c r="H52" s="39">
        <v>0</v>
      </c>
      <c r="I52" s="39">
        <v>0</v>
      </c>
      <c r="J52" s="39">
        <v>0</v>
      </c>
      <c r="K52" s="39">
        <v>0</v>
      </c>
      <c r="L52" s="39">
        <f t="shared" ref="L52:L58" si="13">F52+G52+H52+K52+I52+J52</f>
        <v>0</v>
      </c>
    </row>
    <row r="53" spans="1:12" s="32" customFormat="1" ht="12.75">
      <c r="A53" s="43"/>
      <c r="B53" s="43" t="s">
        <v>58</v>
      </c>
      <c r="C53" s="38" t="s">
        <v>59</v>
      </c>
      <c r="D53" s="39">
        <v>0</v>
      </c>
      <c r="E53" s="38"/>
      <c r="F53" s="39">
        <v>0</v>
      </c>
      <c r="G53" s="39"/>
      <c r="H53" s="39">
        <v>0</v>
      </c>
      <c r="I53" s="39">
        <v>0</v>
      </c>
      <c r="J53" s="39">
        <v>0</v>
      </c>
      <c r="K53" s="39">
        <v>0</v>
      </c>
      <c r="L53" s="39">
        <f t="shared" si="13"/>
        <v>0</v>
      </c>
    </row>
    <row r="54" spans="1:12" s="32" customFormat="1" ht="12.75">
      <c r="A54" s="43"/>
      <c r="B54" s="43" t="s">
        <v>60</v>
      </c>
      <c r="C54" s="38" t="s">
        <v>61</v>
      </c>
      <c r="D54" s="39">
        <v>0</v>
      </c>
      <c r="E54" s="38"/>
      <c r="F54" s="39">
        <v>0</v>
      </c>
      <c r="G54" s="39"/>
      <c r="H54" s="39">
        <v>0</v>
      </c>
      <c r="I54" s="39">
        <v>0</v>
      </c>
      <c r="J54" s="39">
        <v>0</v>
      </c>
      <c r="K54" s="39">
        <v>0</v>
      </c>
      <c r="L54" s="39">
        <f t="shared" si="13"/>
        <v>0</v>
      </c>
    </row>
    <row r="55" spans="1:12" s="32" customFormat="1" ht="12.75">
      <c r="A55" s="43"/>
      <c r="B55" s="43" t="s">
        <v>62</v>
      </c>
      <c r="C55" s="38" t="s">
        <v>63</v>
      </c>
      <c r="D55" s="39">
        <v>0</v>
      </c>
      <c r="E55" s="38"/>
      <c r="F55" s="39">
        <v>0</v>
      </c>
      <c r="G55" s="39"/>
      <c r="H55" s="39">
        <v>0</v>
      </c>
      <c r="I55" s="39">
        <v>0</v>
      </c>
      <c r="J55" s="39">
        <v>0</v>
      </c>
      <c r="K55" s="39">
        <v>0</v>
      </c>
      <c r="L55" s="39">
        <f t="shared" si="13"/>
        <v>0</v>
      </c>
    </row>
    <row r="56" spans="1:12" s="32" customFormat="1" ht="12.75">
      <c r="A56" s="43"/>
      <c r="B56" s="43" t="s">
        <v>64</v>
      </c>
      <c r="C56" s="38" t="s">
        <v>65</v>
      </c>
      <c r="D56" s="39">
        <v>0</v>
      </c>
      <c r="E56" s="38"/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f t="shared" si="13"/>
        <v>0</v>
      </c>
    </row>
    <row r="57" spans="1:12" s="32" customFormat="1" ht="12.75">
      <c r="A57" s="43"/>
      <c r="B57" s="43" t="s">
        <v>66</v>
      </c>
      <c r="C57" s="38" t="s">
        <v>67</v>
      </c>
      <c r="D57" s="39">
        <v>0</v>
      </c>
      <c r="E57" s="38"/>
      <c r="F57" s="39">
        <v>0</v>
      </c>
      <c r="G57" s="39"/>
      <c r="H57" s="39">
        <v>0</v>
      </c>
      <c r="I57" s="39">
        <v>0</v>
      </c>
      <c r="J57" s="39">
        <v>0</v>
      </c>
      <c r="K57" s="39">
        <v>0</v>
      </c>
      <c r="L57" s="39">
        <f t="shared" si="13"/>
        <v>0</v>
      </c>
    </row>
    <row r="58" spans="1:12" s="32" customFormat="1" ht="12.75">
      <c r="A58" s="43"/>
      <c r="B58" s="43" t="s">
        <v>68</v>
      </c>
      <c r="C58" s="38" t="s">
        <v>69</v>
      </c>
      <c r="D58" s="38"/>
      <c r="E58" s="38"/>
      <c r="F58" s="39">
        <v>0</v>
      </c>
      <c r="G58" s="39"/>
      <c r="H58" s="39">
        <v>0</v>
      </c>
      <c r="I58" s="39">
        <v>0</v>
      </c>
      <c r="J58" s="39">
        <v>0</v>
      </c>
      <c r="K58" s="39">
        <v>0</v>
      </c>
      <c r="L58" s="39">
        <f t="shared" si="13"/>
        <v>0</v>
      </c>
    </row>
    <row r="59" spans="1:12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</row>
    <row r="60" spans="1:12" s="32" customFormat="1" ht="12.75" customHeight="1">
      <c r="A60" s="47" t="s">
        <v>127</v>
      </c>
      <c r="B60" s="9" t="s">
        <v>70</v>
      </c>
      <c r="C60" s="8"/>
      <c r="D60" s="36">
        <f t="shared" ref="D60:F60" si="14">SUM(D61:D69)</f>
        <v>319413572</v>
      </c>
      <c r="E60" s="36">
        <f t="shared" si="14"/>
        <v>0</v>
      </c>
      <c r="F60" s="36">
        <f t="shared" si="14"/>
        <v>3422551.36</v>
      </c>
      <c r="G60" s="36">
        <f t="shared" ref="G60:L60" si="15">SUM(G61:G69)</f>
        <v>9075023.1799999997</v>
      </c>
      <c r="H60" s="36">
        <f t="shared" si="15"/>
        <v>14827077.909999998</v>
      </c>
      <c r="I60" s="36">
        <f t="shared" si="15"/>
        <v>27534122.589999996</v>
      </c>
      <c r="J60" s="36">
        <f t="shared" si="15"/>
        <v>5205846.6800000006</v>
      </c>
      <c r="K60" s="36">
        <f t="shared" si="15"/>
        <v>4063214.7499999995</v>
      </c>
      <c r="L60" s="36">
        <f t="shared" si="15"/>
        <v>64127836.469999999</v>
      </c>
    </row>
    <row r="61" spans="1:12" s="32" customFormat="1" ht="12.75">
      <c r="A61" s="43"/>
      <c r="B61" s="43" t="s">
        <v>71</v>
      </c>
      <c r="C61" s="38" t="s">
        <v>72</v>
      </c>
      <c r="D61" s="42">
        <v>60007758</v>
      </c>
      <c r="E61" s="38"/>
      <c r="F61" s="39">
        <v>998582.66</v>
      </c>
      <c r="G61" s="39">
        <v>1447741.21</v>
      </c>
      <c r="H61" s="39">
        <v>7037826.0099999998</v>
      </c>
      <c r="I61" s="39">
        <v>2213455.65</v>
      </c>
      <c r="J61" s="39">
        <v>3109286.84</v>
      </c>
      <c r="K61" s="39">
        <v>1739601.5199999998</v>
      </c>
      <c r="L61" s="39">
        <f t="shared" ref="L61:L68" si="16">F61+G61+H61+K61+I61+J61</f>
        <v>16546493.889999999</v>
      </c>
    </row>
    <row r="62" spans="1:12" s="32" customFormat="1" ht="12.75">
      <c r="A62" s="43"/>
      <c r="B62" s="43" t="s">
        <v>73</v>
      </c>
      <c r="C62" s="38" t="s">
        <v>74</v>
      </c>
      <c r="D62" s="42">
        <v>17636378</v>
      </c>
      <c r="E62" s="38"/>
      <c r="F62" s="39">
        <v>854843.84</v>
      </c>
      <c r="G62" s="39">
        <v>1054331</v>
      </c>
      <c r="H62" s="39">
        <v>2952600.62</v>
      </c>
      <c r="I62" s="39">
        <v>229710.65</v>
      </c>
      <c r="J62" s="39">
        <v>480870</v>
      </c>
      <c r="K62" s="39">
        <v>1910779.1600000001</v>
      </c>
      <c r="L62" s="39">
        <f t="shared" si="16"/>
        <v>7483135.2700000005</v>
      </c>
    </row>
    <row r="63" spans="1:12" s="32" customFormat="1" ht="12.75">
      <c r="A63" s="43"/>
      <c r="B63" s="43" t="s">
        <v>75</v>
      </c>
      <c r="C63" s="38" t="s">
        <v>76</v>
      </c>
      <c r="D63" s="42">
        <v>60912199</v>
      </c>
      <c r="E63" s="38"/>
      <c r="F63" s="39">
        <v>0</v>
      </c>
      <c r="G63" s="39">
        <v>1294149.45</v>
      </c>
      <c r="H63" s="39">
        <v>402826.13</v>
      </c>
      <c r="I63" s="39">
        <v>2156009.67</v>
      </c>
      <c r="J63" s="39">
        <v>149503.51999999999</v>
      </c>
      <c r="K63" s="39">
        <v>144668</v>
      </c>
      <c r="L63" s="39">
        <f t="shared" si="16"/>
        <v>4147156.77</v>
      </c>
    </row>
    <row r="64" spans="1:12" s="32" customFormat="1" ht="12.75">
      <c r="A64" s="43"/>
      <c r="B64" s="43" t="s">
        <v>77</v>
      </c>
      <c r="C64" s="38" t="s">
        <v>78</v>
      </c>
      <c r="D64" s="42">
        <v>61326403</v>
      </c>
      <c r="E64" s="38"/>
      <c r="F64" s="39">
        <v>678426</v>
      </c>
      <c r="G64" s="39">
        <v>3864000</v>
      </c>
      <c r="H64" s="39">
        <v>0</v>
      </c>
      <c r="I64" s="39">
        <v>2713704</v>
      </c>
      <c r="J64" s="39">
        <v>0</v>
      </c>
      <c r="K64" s="39">
        <v>0</v>
      </c>
      <c r="L64" s="39">
        <f t="shared" si="16"/>
        <v>7256130</v>
      </c>
    </row>
    <row r="65" spans="1:12" s="32" customFormat="1" ht="12.75">
      <c r="A65" s="43"/>
      <c r="B65" s="43" t="s">
        <v>79</v>
      </c>
      <c r="C65" s="38" t="s">
        <v>80</v>
      </c>
      <c r="D65" s="42">
        <v>62426835</v>
      </c>
      <c r="E65" s="38"/>
      <c r="F65" s="39">
        <v>890698.86</v>
      </c>
      <c r="G65" s="39">
        <v>786950.03</v>
      </c>
      <c r="H65" s="39">
        <v>4323017.8</v>
      </c>
      <c r="I65" s="39">
        <v>1799779.22</v>
      </c>
      <c r="J65" s="39">
        <v>1377761.62</v>
      </c>
      <c r="K65" s="39">
        <v>268166.07</v>
      </c>
      <c r="L65" s="39">
        <f t="shared" si="16"/>
        <v>9446373.5999999996</v>
      </c>
    </row>
    <row r="66" spans="1:12" s="32" customFormat="1" ht="12.75">
      <c r="A66" s="43"/>
      <c r="B66" s="43" t="s">
        <v>81</v>
      </c>
      <c r="C66" s="38" t="s">
        <v>82</v>
      </c>
      <c r="D66" s="39">
        <v>2321216</v>
      </c>
      <c r="E66" s="38"/>
      <c r="F66" s="39">
        <v>0</v>
      </c>
      <c r="G66" s="39">
        <v>38255.72</v>
      </c>
      <c r="H66" s="39">
        <v>0</v>
      </c>
      <c r="I66" s="39">
        <v>0</v>
      </c>
      <c r="J66" s="39">
        <v>0</v>
      </c>
      <c r="K66" s="39">
        <v>0</v>
      </c>
      <c r="L66" s="39">
        <f t="shared" si="16"/>
        <v>38255.72</v>
      </c>
    </row>
    <row r="67" spans="1:12" s="32" customFormat="1" ht="12.75">
      <c r="A67" s="43"/>
      <c r="B67" s="43" t="s">
        <v>137</v>
      </c>
      <c r="C67" s="38" t="s">
        <v>138</v>
      </c>
      <c r="D67" s="42">
        <v>0</v>
      </c>
      <c r="E67" s="38"/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f t="shared" si="16"/>
        <v>0</v>
      </c>
    </row>
    <row r="68" spans="1:12" s="32" customFormat="1" ht="12.75">
      <c r="A68" s="43"/>
      <c r="B68" s="43" t="s">
        <v>83</v>
      </c>
      <c r="C68" s="38" t="s">
        <v>134</v>
      </c>
      <c r="D68" s="42">
        <v>43417404</v>
      </c>
      <c r="E68" s="38"/>
      <c r="F68" s="39">
        <v>0</v>
      </c>
      <c r="G68" s="39">
        <v>589595.77</v>
      </c>
      <c r="H68" s="39">
        <v>110807.35</v>
      </c>
      <c r="I68" s="39">
        <v>18421463.399999999</v>
      </c>
      <c r="J68" s="39">
        <v>88424.7</v>
      </c>
      <c r="K68" s="39">
        <v>0</v>
      </c>
      <c r="L68" s="39">
        <f t="shared" si="16"/>
        <v>19210291.219999999</v>
      </c>
    </row>
    <row r="69" spans="1:12" s="32" customFormat="1" ht="12.75">
      <c r="A69" s="43"/>
      <c r="B69" s="43" t="s">
        <v>84</v>
      </c>
      <c r="C69" s="38" t="s">
        <v>85</v>
      </c>
      <c r="D69" s="42">
        <v>11365379</v>
      </c>
      <c r="E69" s="38"/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f>F69+G69+H69+K69+I69</f>
        <v>0</v>
      </c>
    </row>
    <row r="70" spans="1:12" s="32" customFormat="1" ht="15" customHeight="1">
      <c r="A70" s="43"/>
      <c r="B70" s="43"/>
      <c r="C70" s="38"/>
      <c r="D70" s="42"/>
      <c r="E70" s="38"/>
      <c r="F70" s="39"/>
      <c r="G70" s="39"/>
      <c r="H70" s="39"/>
      <c r="I70" s="39"/>
      <c r="J70" s="39"/>
      <c r="K70" s="39"/>
      <c r="L70" s="39"/>
    </row>
    <row r="71" spans="1:12" s="32" customFormat="1" ht="12.75" customHeight="1">
      <c r="A71" s="48">
        <v>2.7</v>
      </c>
      <c r="B71" s="49" t="s">
        <v>86</v>
      </c>
      <c r="C71" s="50"/>
      <c r="D71" s="36">
        <f t="shared" ref="D71:F71" si="17">SUM(D72:D74)</f>
        <v>97287327</v>
      </c>
      <c r="E71" s="36">
        <f t="shared" si="17"/>
        <v>0</v>
      </c>
      <c r="F71" s="36">
        <f t="shared" si="17"/>
        <v>96663.66</v>
      </c>
      <c r="G71" s="36">
        <f t="shared" ref="G71:L71" si="18">SUM(G72:G74)</f>
        <v>596874.64</v>
      </c>
      <c r="H71" s="36">
        <f t="shared" si="18"/>
        <v>608312.78</v>
      </c>
      <c r="I71" s="36">
        <f t="shared" si="18"/>
        <v>1837045.46</v>
      </c>
      <c r="J71" s="36">
        <f t="shared" si="18"/>
        <v>52752347.719999999</v>
      </c>
      <c r="K71" s="36">
        <f t="shared" si="18"/>
        <v>0</v>
      </c>
      <c r="L71" s="36">
        <f t="shared" si="18"/>
        <v>55891244.259999998</v>
      </c>
    </row>
    <row r="72" spans="1:12" s="32" customFormat="1" ht="12.75">
      <c r="A72" s="43"/>
      <c r="B72" s="43" t="s">
        <v>87</v>
      </c>
      <c r="C72" s="51" t="s">
        <v>88</v>
      </c>
      <c r="D72" s="52">
        <v>86456384</v>
      </c>
      <c r="E72" s="51"/>
      <c r="F72" s="39">
        <v>96663.66</v>
      </c>
      <c r="G72" s="39">
        <v>462638.54</v>
      </c>
      <c r="H72" s="39">
        <v>0</v>
      </c>
      <c r="I72" s="39">
        <v>1837045.46</v>
      </c>
      <c r="J72" s="39">
        <v>52752347.719999999</v>
      </c>
      <c r="K72" s="39">
        <v>0</v>
      </c>
      <c r="L72" s="39">
        <f t="shared" ref="L72:L74" si="19">F72+G72+H72+K72+I72+J72</f>
        <v>55148695.379999995</v>
      </c>
    </row>
    <row r="73" spans="1:12" s="32" customFormat="1" ht="12.75">
      <c r="A73" s="43"/>
      <c r="B73" s="43" t="s">
        <v>89</v>
      </c>
      <c r="C73" s="51" t="s">
        <v>90</v>
      </c>
      <c r="D73" s="52">
        <v>10830943</v>
      </c>
      <c r="E73" s="51"/>
      <c r="F73" s="39">
        <v>0</v>
      </c>
      <c r="G73" s="39">
        <v>134236.1</v>
      </c>
      <c r="H73" s="39">
        <v>608312.78</v>
      </c>
      <c r="I73" s="39">
        <v>0</v>
      </c>
      <c r="J73" s="39">
        <v>0</v>
      </c>
      <c r="K73" s="39">
        <v>0</v>
      </c>
      <c r="L73" s="39">
        <f t="shared" si="19"/>
        <v>742548.88</v>
      </c>
    </row>
    <row r="74" spans="1:12" s="32" customFormat="1" ht="12.75">
      <c r="A74" s="43"/>
      <c r="B74" s="43" t="s">
        <v>91</v>
      </c>
      <c r="C74" s="51" t="s">
        <v>92</v>
      </c>
      <c r="D74" s="39">
        <v>0</v>
      </c>
      <c r="E74" s="51"/>
      <c r="F74" s="39"/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f t="shared" si="19"/>
        <v>0</v>
      </c>
    </row>
    <row r="75" spans="1:12" s="32" customFormat="1" ht="12.75">
      <c r="A75" s="43"/>
      <c r="B75" s="43"/>
      <c r="C75" s="51"/>
      <c r="D75" s="51"/>
      <c r="E75" s="51"/>
      <c r="F75" s="39"/>
      <c r="G75" s="39"/>
      <c r="H75" s="39"/>
      <c r="I75" s="39"/>
      <c r="J75" s="39"/>
      <c r="K75" s="39"/>
      <c r="L75" s="39"/>
    </row>
    <row r="76" spans="1:12" s="32" customFormat="1" ht="12.75" customHeight="1">
      <c r="A76" s="48" t="s">
        <v>129</v>
      </c>
      <c r="B76" s="9" t="s">
        <v>93</v>
      </c>
      <c r="C76" s="8"/>
      <c r="D76" s="36">
        <f t="shared" ref="D76:F76" si="20">SUM(D77:D78)</f>
        <v>78440</v>
      </c>
      <c r="E76" s="36">
        <f t="shared" si="20"/>
        <v>0</v>
      </c>
      <c r="F76" s="36">
        <f t="shared" si="20"/>
        <v>6000</v>
      </c>
      <c r="G76" s="36">
        <f t="shared" ref="G76:L76" si="21">SUM(G77:G78)</f>
        <v>6000</v>
      </c>
      <c r="H76" s="36">
        <f t="shared" si="21"/>
        <v>6000</v>
      </c>
      <c r="I76" s="36">
        <f t="shared" si="21"/>
        <v>6000</v>
      </c>
      <c r="J76" s="36">
        <f t="shared" si="21"/>
        <v>6000</v>
      </c>
      <c r="K76" s="36">
        <f t="shared" si="21"/>
        <v>6000</v>
      </c>
      <c r="L76" s="36">
        <f t="shared" si="21"/>
        <v>36000</v>
      </c>
    </row>
    <row r="77" spans="1:12" s="32" customFormat="1" ht="12.75">
      <c r="A77" s="43"/>
      <c r="B77" s="43" t="s">
        <v>94</v>
      </c>
      <c r="C77" s="51" t="s">
        <v>95</v>
      </c>
      <c r="D77" s="52">
        <v>78440</v>
      </c>
      <c r="E77" s="51"/>
      <c r="F77" s="39">
        <v>6000</v>
      </c>
      <c r="G77" s="39">
        <v>6000</v>
      </c>
      <c r="H77" s="39">
        <v>6000</v>
      </c>
      <c r="I77" s="39">
        <v>6000</v>
      </c>
      <c r="J77" s="39">
        <v>6000</v>
      </c>
      <c r="K77" s="39">
        <v>6000</v>
      </c>
      <c r="L77" s="39">
        <f t="shared" ref="L77:L78" si="22">F77+G77+H77+K77+I77+J77</f>
        <v>36000</v>
      </c>
    </row>
    <row r="78" spans="1:12" s="32" customFormat="1" ht="12.75">
      <c r="A78" s="43"/>
      <c r="B78" s="43" t="s">
        <v>96</v>
      </c>
      <c r="C78" s="51" t="s">
        <v>97</v>
      </c>
      <c r="D78" s="39">
        <v>0</v>
      </c>
      <c r="E78" s="51"/>
      <c r="F78" s="39">
        <v>0</v>
      </c>
      <c r="G78" s="39"/>
      <c r="H78" s="39">
        <v>0</v>
      </c>
      <c r="I78" s="39">
        <v>0</v>
      </c>
      <c r="J78" s="39">
        <v>0</v>
      </c>
      <c r="K78" s="39">
        <v>0</v>
      </c>
      <c r="L78" s="39">
        <f t="shared" si="22"/>
        <v>0</v>
      </c>
    </row>
    <row r="79" spans="1:12" s="32" customFormat="1" ht="15" customHeight="1">
      <c r="A79" s="43"/>
      <c r="B79" s="43"/>
      <c r="C79" s="51"/>
      <c r="D79" s="51"/>
      <c r="E79" s="51"/>
      <c r="F79" s="39"/>
      <c r="G79" s="39"/>
      <c r="H79" s="39"/>
      <c r="I79" s="39"/>
      <c r="J79" s="39"/>
      <c r="K79" s="39"/>
      <c r="L79" s="39"/>
    </row>
    <row r="80" spans="1:12" s="46" customFormat="1" ht="15" customHeight="1">
      <c r="A80" s="40" t="s">
        <v>130</v>
      </c>
      <c r="B80" s="34" t="s">
        <v>101</v>
      </c>
      <c r="C80" s="35"/>
      <c r="D80" s="36">
        <f t="shared" ref="D80:E80" si="23">SUM(D81:D82)</f>
        <v>0</v>
      </c>
      <c r="E80" s="36">
        <f t="shared" si="23"/>
        <v>0</v>
      </c>
      <c r="F80" s="36">
        <f t="shared" ref="F80:L80" si="24">SUM(F81:F82)</f>
        <v>152233.48000000001</v>
      </c>
      <c r="G80" s="36">
        <f t="shared" si="24"/>
        <v>152233.48000000001</v>
      </c>
      <c r="H80" s="36">
        <f t="shared" si="24"/>
        <v>152233.48000000001</v>
      </c>
      <c r="I80" s="36">
        <f t="shared" si="24"/>
        <v>152233.48000000001</v>
      </c>
      <c r="J80" s="36">
        <f t="shared" ref="J80" si="25">SUM(J81:J82)</f>
        <v>152233.48000000001</v>
      </c>
      <c r="K80" s="36">
        <f t="shared" si="24"/>
        <v>152233.48000000001</v>
      </c>
      <c r="L80" s="36">
        <f t="shared" si="24"/>
        <v>913400.88</v>
      </c>
    </row>
    <row r="81" spans="1:12" s="46" customFormat="1" ht="15" customHeight="1">
      <c r="A81" s="43"/>
      <c r="B81" s="43" t="s">
        <v>102</v>
      </c>
      <c r="C81" s="38" t="s">
        <v>103</v>
      </c>
      <c r="D81" s="42"/>
      <c r="E81" s="38"/>
      <c r="F81" s="39">
        <v>152233.48000000001</v>
      </c>
      <c r="G81" s="39">
        <v>152233.48000000001</v>
      </c>
      <c r="H81" s="39">
        <v>152233.48000000001</v>
      </c>
      <c r="I81" s="39">
        <v>152233.48000000001</v>
      </c>
      <c r="J81" s="39">
        <v>152233.48000000001</v>
      </c>
      <c r="K81" s="39">
        <v>152233.48000000001</v>
      </c>
      <c r="L81" s="39">
        <f t="shared" ref="L81:L83" si="26">F81+G81+H81+K81+I81+J81</f>
        <v>913400.88</v>
      </c>
    </row>
    <row r="82" spans="1:12" s="46" customFormat="1" ht="15" customHeight="1">
      <c r="A82" s="43"/>
      <c r="B82" s="43" t="s">
        <v>104</v>
      </c>
      <c r="C82" s="38" t="s">
        <v>105</v>
      </c>
      <c r="D82" s="39">
        <v>0</v>
      </c>
      <c r="E82" s="38"/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f t="shared" si="26"/>
        <v>0</v>
      </c>
    </row>
    <row r="83" spans="1:12" s="46" customFormat="1" ht="15" customHeight="1">
      <c r="A83" s="43"/>
      <c r="B83" s="43" t="s">
        <v>106</v>
      </c>
      <c r="C83" s="38" t="s">
        <v>107</v>
      </c>
      <c r="D83" s="39">
        <v>0</v>
      </c>
      <c r="E83" s="38"/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f t="shared" si="26"/>
        <v>0</v>
      </c>
    </row>
    <row r="84" spans="1:12" s="46" customFormat="1" ht="15" customHeight="1">
      <c r="A84" s="43"/>
      <c r="B84" s="43"/>
      <c r="C84" s="44"/>
      <c r="D84" s="44"/>
      <c r="E84" s="44"/>
      <c r="F84" s="45"/>
      <c r="G84" s="45"/>
      <c r="H84" s="45"/>
      <c r="I84" s="45"/>
      <c r="J84" s="45"/>
      <c r="K84" s="45"/>
      <c r="L84" s="39"/>
    </row>
    <row r="85" spans="1:12" s="46" customFormat="1" ht="15" customHeight="1">
      <c r="A85" s="43"/>
      <c r="B85" s="43"/>
      <c r="C85" s="44"/>
      <c r="D85" s="44"/>
      <c r="E85" s="44"/>
      <c r="F85" s="45"/>
      <c r="G85" s="45"/>
      <c r="H85" s="45"/>
      <c r="I85" s="45"/>
      <c r="J85" s="45"/>
      <c r="K85" s="45"/>
      <c r="L85" s="39"/>
    </row>
    <row r="86" spans="1:12" s="46" customFormat="1" ht="12.75" customHeight="1">
      <c r="A86" s="53" t="s">
        <v>132</v>
      </c>
      <c r="B86" s="53"/>
      <c r="C86" s="44"/>
      <c r="D86" s="44"/>
      <c r="E86" s="44"/>
      <c r="F86" s="45"/>
      <c r="G86" s="45"/>
      <c r="H86" s="45"/>
      <c r="I86" s="45"/>
      <c r="J86" s="45"/>
      <c r="K86" s="45"/>
      <c r="L86" s="39"/>
    </row>
    <row r="87" spans="1:12" s="46" customFormat="1" ht="15" customHeight="1">
      <c r="A87" s="54">
        <v>4.0999999999999996</v>
      </c>
      <c r="B87" s="55" t="s">
        <v>110</v>
      </c>
      <c r="D87" s="36">
        <f t="shared" ref="D87:E87" si="27">SUM(D88:D89)</f>
        <v>0</v>
      </c>
      <c r="E87" s="36">
        <f t="shared" si="27"/>
        <v>0</v>
      </c>
      <c r="F87" s="39">
        <v>0</v>
      </c>
      <c r="G87" s="39"/>
      <c r="H87" s="39"/>
      <c r="I87" s="39"/>
      <c r="J87" s="39"/>
      <c r="K87" s="39"/>
      <c r="L87" s="39">
        <f t="shared" ref="L87:L89" si="28">F87+G87+H87+K87+I87+J87</f>
        <v>0</v>
      </c>
    </row>
    <row r="88" spans="1:12" s="46" customFormat="1" ht="15" customHeight="1">
      <c r="A88" s="43"/>
      <c r="B88" s="43" t="s">
        <v>111</v>
      </c>
      <c r="C88" s="56" t="s">
        <v>114</v>
      </c>
      <c r="D88" s="39">
        <v>0</v>
      </c>
      <c r="E88" s="56"/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f t="shared" si="28"/>
        <v>0</v>
      </c>
    </row>
    <row r="89" spans="1:12" s="46" customFormat="1" ht="15" customHeight="1">
      <c r="A89" s="43"/>
      <c r="B89" s="43" t="s">
        <v>112</v>
      </c>
      <c r="C89" s="56" t="s">
        <v>113</v>
      </c>
      <c r="D89" s="39">
        <v>0</v>
      </c>
      <c r="E89" s="56"/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f t="shared" si="28"/>
        <v>0</v>
      </c>
    </row>
    <row r="90" spans="1:12" s="46" customFormat="1" ht="15" customHeight="1">
      <c r="A90" s="43"/>
      <c r="B90" s="43"/>
      <c r="C90" s="56"/>
      <c r="D90" s="39"/>
      <c r="E90" s="56"/>
      <c r="F90" s="39"/>
      <c r="G90" s="39"/>
      <c r="H90" s="39"/>
      <c r="I90" s="39"/>
      <c r="J90" s="39"/>
      <c r="K90" s="39"/>
      <c r="L90" s="39"/>
    </row>
    <row r="91" spans="1:12" s="46" customFormat="1" ht="15" customHeight="1">
      <c r="A91" s="43"/>
      <c r="B91" s="43"/>
      <c r="C91" s="56"/>
      <c r="D91" s="39"/>
      <c r="E91" s="56"/>
      <c r="F91" s="39"/>
      <c r="G91" s="39"/>
      <c r="H91" s="39"/>
      <c r="I91" s="39"/>
      <c r="J91" s="39"/>
      <c r="K91" s="39"/>
      <c r="L91" s="39"/>
    </row>
    <row r="92" spans="1:12" s="46" customFormat="1" ht="15" customHeight="1">
      <c r="A92" s="43"/>
      <c r="B92" s="43"/>
      <c r="C92" s="56"/>
      <c r="D92" s="39"/>
      <c r="E92" s="56"/>
      <c r="F92" s="39"/>
      <c r="G92" s="39"/>
      <c r="H92" s="39"/>
      <c r="I92" s="39"/>
      <c r="J92" s="39"/>
      <c r="K92" s="39"/>
      <c r="L92" s="39"/>
    </row>
    <row r="93" spans="1:12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</row>
    <row r="94" spans="1:12" s="32" customFormat="1" ht="12.75" customHeight="1">
      <c r="A94" s="47" t="s">
        <v>128</v>
      </c>
      <c r="B94" s="9" t="s">
        <v>98</v>
      </c>
      <c r="C94" s="8"/>
      <c r="D94" s="36">
        <f t="shared" ref="D94:E94" si="29">SUM(D95:D96)</f>
        <v>0</v>
      </c>
      <c r="E94" s="36">
        <f t="shared" si="29"/>
        <v>0</v>
      </c>
      <c r="F94" s="36">
        <f t="shared" ref="F94:G94" si="30">SUM(F95:F96)</f>
        <v>6311328.8899999997</v>
      </c>
      <c r="G94" s="36">
        <f t="shared" si="30"/>
        <v>6311328.8899999997</v>
      </c>
      <c r="H94" s="36">
        <f t="shared" ref="H94:K94" si="31">SUM(H95:H96)</f>
        <v>2977995.56</v>
      </c>
      <c r="I94" s="36">
        <f t="shared" ref="I94:J94" si="32">SUM(I95:I96)</f>
        <v>6311328.8899999997</v>
      </c>
      <c r="J94" s="36">
        <f t="shared" si="32"/>
        <v>6311328.8899999997</v>
      </c>
      <c r="K94" s="36">
        <f t="shared" si="31"/>
        <v>6311328.8900000006</v>
      </c>
      <c r="L94" s="36">
        <f>SUM(L95:L96)</f>
        <v>34534640.009999998</v>
      </c>
    </row>
    <row r="95" spans="1:12" s="32" customFormat="1" ht="12.75">
      <c r="A95" s="43"/>
      <c r="B95" s="43" t="s">
        <v>99</v>
      </c>
      <c r="C95" s="38" t="s">
        <v>100</v>
      </c>
      <c r="D95" s="42">
        <v>0</v>
      </c>
      <c r="E95" s="38"/>
      <c r="F95" s="39">
        <v>6311328.8899999997</v>
      </c>
      <c r="G95" s="39">
        <v>6311328.8899999997</v>
      </c>
      <c r="H95" s="39">
        <v>2977995.56</v>
      </c>
      <c r="I95" s="39">
        <v>6311328.8899999997</v>
      </c>
      <c r="J95" s="39">
        <v>6311328.8899999997</v>
      </c>
      <c r="K95" s="39">
        <v>6311328.8900000006</v>
      </c>
      <c r="L95" s="39">
        <f t="shared" ref="L95:L99" si="33">F95+G95+H95+K95+I95+J95</f>
        <v>34534640.009999998</v>
      </c>
    </row>
    <row r="96" spans="1:12" s="46" customFormat="1" ht="15" customHeight="1">
      <c r="A96" s="43"/>
      <c r="B96" s="43" t="s">
        <v>112</v>
      </c>
      <c r="C96" s="38" t="s">
        <v>115</v>
      </c>
      <c r="D96" s="39">
        <v>0</v>
      </c>
      <c r="E96" s="38"/>
      <c r="F96" s="36">
        <f t="shared" ref="F96" si="34">SUM(F97)</f>
        <v>0</v>
      </c>
      <c r="G96" s="36"/>
      <c r="H96" s="36">
        <v>0</v>
      </c>
      <c r="I96" s="36">
        <v>0</v>
      </c>
      <c r="J96" s="36">
        <v>0</v>
      </c>
      <c r="K96" s="36">
        <v>0</v>
      </c>
      <c r="L96" s="39">
        <f t="shared" si="33"/>
        <v>0</v>
      </c>
    </row>
    <row r="97" spans="1:12" s="32" customFormat="1" ht="15" customHeight="1">
      <c r="A97" s="57"/>
      <c r="B97" s="57"/>
      <c r="C97" s="58"/>
      <c r="D97" s="58"/>
      <c r="E97" s="58"/>
      <c r="F97" s="36"/>
      <c r="G97" s="36"/>
      <c r="H97" s="36"/>
      <c r="I97" s="36"/>
      <c r="J97" s="36"/>
      <c r="K97" s="36"/>
      <c r="L97" s="39"/>
    </row>
    <row r="98" spans="1:12" s="32" customFormat="1" ht="12.75">
      <c r="A98" s="59">
        <v>4.3</v>
      </c>
      <c r="B98" s="29" t="s">
        <v>121</v>
      </c>
      <c r="C98" s="60"/>
      <c r="D98" s="36">
        <f t="shared" ref="D98:E98" si="35">SUM(D99:D100)</f>
        <v>0</v>
      </c>
      <c r="E98" s="36">
        <f t="shared" si="35"/>
        <v>0</v>
      </c>
      <c r="F98" s="36">
        <f t="shared" ref="F98" si="36">SUM(F99)</f>
        <v>0</v>
      </c>
      <c r="G98" s="36"/>
      <c r="H98" s="36"/>
      <c r="I98" s="36"/>
      <c r="J98" s="36"/>
      <c r="K98" s="36"/>
      <c r="L98" s="39">
        <f t="shared" si="33"/>
        <v>0</v>
      </c>
    </row>
    <row r="99" spans="1:12" s="32" customFormat="1" ht="12.75">
      <c r="A99" s="57"/>
      <c r="B99" s="57" t="s">
        <v>116</v>
      </c>
      <c r="C99" s="58" t="s">
        <v>122</v>
      </c>
      <c r="D99" s="58"/>
      <c r="E99" s="58"/>
      <c r="F99" s="39">
        <v>0</v>
      </c>
      <c r="G99" s="39"/>
      <c r="H99" s="39">
        <v>0</v>
      </c>
      <c r="I99" s="39">
        <v>0</v>
      </c>
      <c r="J99" s="39">
        <v>0</v>
      </c>
      <c r="K99" s="39">
        <v>0</v>
      </c>
      <c r="L99" s="39">
        <f t="shared" si="33"/>
        <v>0</v>
      </c>
    </row>
    <row r="100" spans="1:12" s="32" customFormat="1" ht="15" customHeight="1">
      <c r="A100" s="57"/>
      <c r="B100" s="57"/>
      <c r="C100" s="58"/>
      <c r="D100" s="58"/>
      <c r="E100" s="58"/>
      <c r="F100" s="36"/>
      <c r="G100" s="36"/>
      <c r="H100" s="36"/>
      <c r="I100" s="36"/>
      <c r="J100" s="36"/>
      <c r="K100" s="36"/>
    </row>
    <row r="101" spans="1:12" s="5" customFormat="1" ht="18.75" customHeight="1">
      <c r="A101" s="61"/>
      <c r="B101" s="62"/>
      <c r="C101" s="63" t="s">
        <v>120</v>
      </c>
      <c r="D101" s="64">
        <f t="shared" ref="D101:K101" si="37">SUM(D9+D16+D26+D37+D52+D60+D71+D76+D80+D87+D94+D98)</f>
        <v>10200487294</v>
      </c>
      <c r="E101" s="64">
        <f t="shared" si="37"/>
        <v>0</v>
      </c>
      <c r="F101" s="64">
        <f t="shared" si="37"/>
        <v>975023121.79000008</v>
      </c>
      <c r="G101" s="64">
        <f t="shared" si="37"/>
        <v>1160944549.6800003</v>
      </c>
      <c r="H101" s="64">
        <f t="shared" si="37"/>
        <v>1203441463.1900001</v>
      </c>
      <c r="I101" s="64">
        <f t="shared" si="37"/>
        <v>1218309637.02</v>
      </c>
      <c r="J101" s="64">
        <f t="shared" si="37"/>
        <v>1174947236.7000003</v>
      </c>
      <c r="K101" s="64">
        <f t="shared" si="37"/>
        <v>1158204444.6471975</v>
      </c>
      <c r="L101" s="64">
        <f>SUM(L9+L16+L26+L37+L52+L60+L71+L76+L80+L87+L94+L98)</f>
        <v>6890870453.0271988</v>
      </c>
    </row>
    <row r="102" spans="1:12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</row>
    <row r="103" spans="1:12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11"/>
    </row>
    <row r="104" spans="1:12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</row>
    <row r="105" spans="1:12" s="5" customFormat="1">
      <c r="A105" s="3"/>
      <c r="B105" s="10"/>
      <c r="C105" s="2"/>
      <c r="D105" s="6"/>
      <c r="E105" s="2"/>
      <c r="F105" s="6"/>
      <c r="G105" s="6"/>
      <c r="H105" s="6"/>
      <c r="I105" s="6"/>
      <c r="J105" s="6"/>
      <c r="K105" s="6"/>
      <c r="L105" s="11"/>
    </row>
    <row r="106" spans="1:12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7"/>
    </row>
    <row r="107" spans="1:12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7"/>
    </row>
    <row r="108" spans="1:12" s="5" customFormat="1" ht="14.25">
      <c r="A108" s="65"/>
      <c r="B108" s="65"/>
      <c r="C108" s="65"/>
      <c r="D108" s="20"/>
      <c r="E108" s="20"/>
      <c r="F108" s="7"/>
      <c r="G108" s="7"/>
      <c r="H108" s="7"/>
      <c r="I108" s="7"/>
      <c r="J108" s="7"/>
      <c r="K108" s="7"/>
    </row>
    <row r="109" spans="1:12" s="5" customFormat="1">
      <c r="A109" s="3"/>
      <c r="B109" s="10"/>
      <c r="C109" s="2"/>
      <c r="D109" s="2"/>
      <c r="E109" s="2"/>
      <c r="F109" s="6"/>
      <c r="G109" s="6"/>
      <c r="H109" s="6"/>
      <c r="I109" s="6"/>
      <c r="J109" s="6"/>
      <c r="K109" s="6"/>
      <c r="L109" s="7"/>
    </row>
    <row r="110" spans="1:12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7"/>
    </row>
    <row r="111" spans="1:12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</row>
    <row r="112" spans="1:12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</row>
    <row r="113" spans="1:11" s="5" customFormat="1" ht="27.75" customHeight="1">
      <c r="A113" s="24" t="s">
        <v>142</v>
      </c>
      <c r="B113" s="10" t="s">
        <v>143</v>
      </c>
      <c r="C113" s="2"/>
      <c r="D113" s="2"/>
      <c r="E113" s="2"/>
      <c r="F113" s="6"/>
      <c r="G113" s="6"/>
      <c r="H113" s="6"/>
      <c r="I113" s="6"/>
      <c r="J113" s="6"/>
      <c r="K113" s="6"/>
    </row>
    <row r="114" spans="1:11" s="1" customFormat="1" ht="10.5" customHeight="1">
      <c r="B114" s="16"/>
      <c r="C114" s="17"/>
      <c r="D114" s="16"/>
      <c r="E114" s="18"/>
      <c r="F114" s="17"/>
      <c r="G114" s="17"/>
      <c r="H114" s="17"/>
      <c r="I114" s="17"/>
      <c r="J114" s="17"/>
      <c r="K114" s="17"/>
    </row>
    <row r="115" spans="1:11" s="1" customFormat="1" ht="15.2" customHeight="1">
      <c r="A115" s="25" t="s">
        <v>144</v>
      </c>
      <c r="B115" s="16" t="s">
        <v>145</v>
      </c>
      <c r="C115" s="17"/>
      <c r="D115" s="16"/>
      <c r="E115" s="18"/>
      <c r="F115" s="19"/>
      <c r="G115" s="19"/>
      <c r="H115" s="19"/>
      <c r="I115" s="19"/>
      <c r="J115" s="19"/>
      <c r="K115" s="19"/>
    </row>
    <row r="116" spans="1:11" s="1" customFormat="1" ht="15.2" customHeight="1">
      <c r="B116" s="16"/>
      <c r="C116" s="17"/>
      <c r="D116" s="16"/>
      <c r="E116" s="18"/>
      <c r="F116" s="19"/>
      <c r="G116" s="19"/>
      <c r="H116" s="19"/>
      <c r="I116" s="19"/>
      <c r="J116" s="19"/>
      <c r="K116" s="19"/>
    </row>
    <row r="117" spans="1:11" s="1" customFormat="1" ht="15.2" customHeight="1">
      <c r="A117" s="25" t="s">
        <v>146</v>
      </c>
      <c r="B117" s="16" t="s">
        <v>147</v>
      </c>
      <c r="C117" s="17"/>
      <c r="D117" s="16"/>
      <c r="E117" s="18"/>
      <c r="F117" s="17"/>
      <c r="G117" s="17"/>
      <c r="H117" s="17"/>
      <c r="I117" s="17"/>
      <c r="J117" s="17"/>
      <c r="K117" s="17"/>
    </row>
    <row r="118" spans="1:11" s="1" customFormat="1" ht="15.2" customHeight="1">
      <c r="B118" s="16" t="s">
        <v>148</v>
      </c>
      <c r="C118" s="17"/>
      <c r="D118" s="16"/>
      <c r="E118" s="18"/>
      <c r="F118" s="17"/>
      <c r="G118" s="17"/>
      <c r="H118" s="17"/>
      <c r="I118" s="17"/>
      <c r="J118" s="17"/>
      <c r="K118" s="17"/>
    </row>
    <row r="119" spans="1:11">
      <c r="B119" s="3"/>
      <c r="C119" s="10"/>
      <c r="F119" s="2"/>
      <c r="G119" s="2"/>
      <c r="H119" s="2"/>
      <c r="I119" s="2"/>
      <c r="J119" s="2"/>
      <c r="K119" s="2"/>
    </row>
  </sheetData>
  <mergeCells count="8">
    <mergeCell ref="A108:C108"/>
    <mergeCell ref="A3:L3"/>
    <mergeCell ref="A2:L2"/>
    <mergeCell ref="A4:L4"/>
    <mergeCell ref="L6:L7"/>
    <mergeCell ref="A6:C7"/>
    <mergeCell ref="D6:E6"/>
    <mergeCell ref="F6:K6"/>
  </mergeCells>
  <pageMargins left="0.25" right="0.25" top="0.5" bottom="0.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2023-07-12T17:09:12Z</cp:lastPrinted>
  <dcterms:created xsi:type="dcterms:W3CDTF">2003-10-06T12:51:23Z</dcterms:created>
  <dcterms:modified xsi:type="dcterms:W3CDTF">2023-07-12T17:09:44Z</dcterms:modified>
</cp:coreProperties>
</file>