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Abril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1'!$I$1:$I$109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H93" i="11" l="1"/>
  <c r="H91" i="11"/>
  <c r="H90" i="11"/>
  <c r="H89" i="11"/>
  <c r="H77" i="11"/>
  <c r="H73" i="11"/>
  <c r="H68" i="11"/>
  <c r="H57" i="11"/>
  <c r="H36" i="11"/>
  <c r="H26" i="11"/>
  <c r="H16" i="11"/>
  <c r="H9" i="11"/>
  <c r="H96" i="11" s="1"/>
  <c r="G93" i="11" l="1"/>
  <c r="G91" i="11"/>
  <c r="G90" i="11" s="1"/>
  <c r="G89" i="11" s="1"/>
  <c r="G77" i="11"/>
  <c r="G73" i="11"/>
  <c r="G68" i="11"/>
  <c r="G57" i="11"/>
  <c r="G36" i="11"/>
  <c r="G26" i="11"/>
  <c r="G16" i="11"/>
  <c r="G9" i="11"/>
  <c r="G96" i="11" l="1"/>
  <c r="J94" i="11"/>
  <c r="J85" i="11"/>
  <c r="J84" i="11"/>
  <c r="J80" i="11"/>
  <c r="J79" i="11"/>
  <c r="J78" i="11"/>
  <c r="J75" i="11"/>
  <c r="J74" i="11"/>
  <c r="J71" i="11"/>
  <c r="J70" i="11"/>
  <c r="J69" i="11"/>
  <c r="J66" i="11"/>
  <c r="J65" i="11"/>
  <c r="J64" i="11"/>
  <c r="J63" i="11"/>
  <c r="J62" i="11"/>
  <c r="J61" i="11"/>
  <c r="J60" i="11"/>
  <c r="J59" i="11"/>
  <c r="J58" i="11"/>
  <c r="J55" i="11"/>
  <c r="J54" i="11"/>
  <c r="J53" i="11"/>
  <c r="J52" i="11"/>
  <c r="J51" i="11"/>
  <c r="J50" i="11"/>
  <c r="J43" i="11"/>
  <c r="J42" i="11"/>
  <c r="J41" i="11"/>
  <c r="J40" i="11"/>
  <c r="J39" i="11"/>
  <c r="J38" i="11"/>
  <c r="J37" i="11"/>
  <c r="J34" i="11"/>
  <c r="J33" i="11"/>
  <c r="J32" i="11"/>
  <c r="J31" i="11"/>
  <c r="J30" i="11"/>
  <c r="J29" i="11"/>
  <c r="J28" i="11"/>
  <c r="J27" i="11"/>
  <c r="J24" i="11"/>
  <c r="J23" i="11"/>
  <c r="J22" i="11"/>
  <c r="J21" i="11"/>
  <c r="J20" i="11"/>
  <c r="J19" i="11"/>
  <c r="J18" i="11"/>
  <c r="J17" i="11"/>
  <c r="J14" i="11"/>
  <c r="J13" i="11"/>
  <c r="J12" i="11"/>
  <c r="J11" i="11"/>
  <c r="J10" i="11"/>
  <c r="J49" i="11"/>
  <c r="J83" i="11"/>
  <c r="J73" i="11" l="1"/>
  <c r="J68" i="11"/>
  <c r="J16" i="11"/>
  <c r="J57" i="11"/>
  <c r="J36" i="11"/>
  <c r="J26" i="11"/>
  <c r="J9" i="11"/>
  <c r="F93" i="11"/>
  <c r="F91" i="11"/>
  <c r="F77" i="11"/>
  <c r="F73" i="11"/>
  <c r="F68" i="11"/>
  <c r="F57" i="11"/>
  <c r="F36" i="11"/>
  <c r="F26" i="11"/>
  <c r="F16" i="11"/>
  <c r="F9" i="11"/>
  <c r="F90" i="11" l="1"/>
  <c r="D89" i="11"/>
  <c r="F89" i="11" l="1"/>
  <c r="F96" i="11" s="1"/>
  <c r="E93" i="11"/>
  <c r="D93" i="11"/>
  <c r="E89" i="11"/>
  <c r="E83" i="11"/>
  <c r="E77" i="11"/>
  <c r="E73" i="11"/>
  <c r="E68" i="11"/>
  <c r="E57" i="11"/>
  <c r="E49" i="11"/>
  <c r="E36" i="11"/>
  <c r="E26" i="11"/>
  <c r="E16" i="11"/>
  <c r="E9" i="11"/>
  <c r="D83" i="11"/>
  <c r="D77" i="11"/>
  <c r="D73" i="11"/>
  <c r="D68" i="11"/>
  <c r="D57" i="11"/>
  <c r="D49" i="11"/>
  <c r="D36" i="11"/>
  <c r="D26" i="11"/>
  <c r="D16" i="11"/>
  <c r="D9" i="11"/>
  <c r="E96" i="11" l="1"/>
  <c r="D96" i="11"/>
  <c r="I77" i="11" l="1"/>
  <c r="J77" i="11" s="1"/>
  <c r="I26" i="11" l="1"/>
  <c r="I91" i="11" l="1"/>
  <c r="J91" i="11" s="1"/>
  <c r="I9" i="11"/>
  <c r="I90" i="11" l="1"/>
  <c r="J90" i="11" s="1"/>
  <c r="I93" i="11"/>
  <c r="J93" i="11" s="1"/>
  <c r="I89" i="11" l="1"/>
  <c r="J89" i="11" s="1"/>
  <c r="I73" i="11"/>
  <c r="I36" i="11"/>
  <c r="I16" i="11" l="1"/>
  <c r="I57" i="11"/>
  <c r="I68" i="11"/>
  <c r="I96" i="11" l="1"/>
  <c r="J96" i="11" l="1"/>
</calcChain>
</file>

<file path=xl/sharedStrings.xml><?xml version="1.0" encoding="utf-8"?>
<sst xmlns="http://schemas.openxmlformats.org/spreadsheetml/2006/main" count="155" uniqueCount="154">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</sst>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6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96</xdr:row>
      <xdr:rowOff>57151</xdr:rowOff>
    </xdr:from>
    <xdr:to>
      <xdr:col>2</xdr:col>
      <xdr:colOff>2743200</xdr:colOff>
      <xdr:row>106</xdr:row>
      <xdr:rowOff>87513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89" zoomScale="106" zoomScaleNormal="106" workbookViewId="0">
      <selection activeCell="G100" sqref="G100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3.7109375" style="2" customWidth="1"/>
    <col min="5" max="5" width="12.5703125" style="2" customWidth="1"/>
    <col min="6" max="6" width="12.7109375" style="2" customWidth="1"/>
    <col min="7" max="8" width="13.140625" style="2" customWidth="1"/>
    <col min="9" max="9" width="13.140625" style="6" customWidth="1"/>
    <col min="10" max="10" width="13.28515625" style="6" customWidth="1"/>
  </cols>
  <sheetData>
    <row r="1" spans="1:10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</row>
    <row r="2" spans="1:10" s="1" customFormat="1" ht="27">
      <c r="A2" s="73" t="s">
        <v>118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s="1" customFormat="1" ht="25.5">
      <c r="A3" s="71" t="s">
        <v>119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4" customFormat="1" ht="27">
      <c r="A4" s="71" t="s">
        <v>150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</row>
    <row r="6" spans="1:10" s="26" customFormat="1" ht="14.25" customHeight="1">
      <c r="A6" s="77" t="s">
        <v>109</v>
      </c>
      <c r="B6" s="78"/>
      <c r="C6" s="78"/>
      <c r="D6" s="81" t="s">
        <v>141</v>
      </c>
      <c r="E6" s="82"/>
      <c r="F6" s="83" t="s">
        <v>149</v>
      </c>
      <c r="G6" s="84"/>
      <c r="H6" s="84"/>
      <c r="I6" s="85"/>
      <c r="J6" s="75" t="s">
        <v>117</v>
      </c>
    </row>
    <row r="7" spans="1:10" s="26" customFormat="1" ht="13.5" customHeight="1">
      <c r="A7" s="79"/>
      <c r="B7" s="80"/>
      <c r="C7" s="80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69" t="s">
        <v>153</v>
      </c>
      <c r="J7" s="76"/>
    </row>
    <row r="8" spans="1:10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</row>
    <row r="9" spans="1:10" s="31" customFormat="1" ht="12.75" customHeight="1">
      <c r="A9" s="32">
        <v>2.1</v>
      </c>
      <c r="B9" s="33" t="s">
        <v>0</v>
      </c>
      <c r="C9" s="34"/>
      <c r="D9" s="35">
        <f t="shared" ref="D9:J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si="0"/>
        <v>781598107.45999992</v>
      </c>
      <c r="J9" s="35">
        <f t="shared" si="0"/>
        <v>2996667526.9999995</v>
      </c>
    </row>
    <row r="10" spans="1:10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f>SUM(F10:I10)</f>
        <v>2726080417.4699998</v>
      </c>
    </row>
    <row r="11" spans="1:10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f>SUM(F11:I11)</f>
        <v>263102978.3900001</v>
      </c>
    </row>
    <row r="12" spans="1:10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f t="shared" ref="J12:J14" si="4">SUM(F12:I12)</f>
        <v>7484131.1399999987</v>
      </c>
    </row>
    <row r="13" spans="1:10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f t="shared" si="4"/>
        <v>0</v>
      </c>
    </row>
    <row r="14" spans="1:10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f t="shared" si="4"/>
        <v>0</v>
      </c>
    </row>
    <row r="15" spans="1:10" s="31" customFormat="1" ht="15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</row>
    <row r="16" spans="1:10" s="31" customFormat="1" ht="12.75">
      <c r="A16" s="39" t="s">
        <v>123</v>
      </c>
      <c r="B16" s="33" t="s">
        <v>11</v>
      </c>
      <c r="C16" s="34"/>
      <c r="D16" s="40">
        <f t="shared" ref="D16:J16" si="5">SUM(D17:D24)</f>
        <v>436236208</v>
      </c>
      <c r="E16" s="40">
        <f t="shared" si="5"/>
        <v>0</v>
      </c>
      <c r="F16" s="40">
        <f t="shared" ref="F16:H16" si="6">SUM(F17:F24)</f>
        <v>22306223.93</v>
      </c>
      <c r="G16" s="40">
        <f t="shared" si="6"/>
        <v>40658751.899999999</v>
      </c>
      <c r="H16" s="40">
        <f t="shared" si="6"/>
        <v>27539066.91</v>
      </c>
      <c r="I16" s="40">
        <f t="shared" si="5"/>
        <v>28262035.369999994</v>
      </c>
      <c r="J16" s="40">
        <f t="shared" si="5"/>
        <v>118766078.11</v>
      </c>
    </row>
    <row r="17" spans="1:10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f t="shared" ref="J17:J24" si="7">SUM(F17:I17)</f>
        <v>77631146.49000001</v>
      </c>
    </row>
    <row r="18" spans="1:10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f t="shared" si="7"/>
        <v>12180840.5</v>
      </c>
    </row>
    <row r="19" spans="1:10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f t="shared" si="7"/>
        <v>2847033.44</v>
      </c>
    </row>
    <row r="20" spans="1:10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f t="shared" si="7"/>
        <v>1611803.5999999999</v>
      </c>
    </row>
    <row r="21" spans="1:10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f t="shared" si="7"/>
        <v>2611711.6800000002</v>
      </c>
    </row>
    <row r="22" spans="1:10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f t="shared" si="7"/>
        <v>2157363.35</v>
      </c>
    </row>
    <row r="23" spans="1:10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f t="shared" si="7"/>
        <v>10740452.029999999</v>
      </c>
    </row>
    <row r="24" spans="1:10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f t="shared" si="7"/>
        <v>8985727.0199999996</v>
      </c>
    </row>
    <row r="25" spans="1:10" s="31" customFormat="1" ht="15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</row>
    <row r="26" spans="1:10" s="31" customFormat="1" ht="15" customHeight="1">
      <c r="A26" s="39" t="s">
        <v>124</v>
      </c>
      <c r="B26" s="33" t="s">
        <v>27</v>
      </c>
      <c r="C26" s="34"/>
      <c r="D26" s="35">
        <f t="shared" ref="D26:I26" si="8">SUM(D27:D34)</f>
        <v>134846326</v>
      </c>
      <c r="E26" s="35">
        <f t="shared" si="8"/>
        <v>0</v>
      </c>
      <c r="F26" s="35">
        <f t="shared" ref="F26:H26" si="9">SUM(F27:F34)</f>
        <v>6764452.7700000005</v>
      </c>
      <c r="G26" s="35">
        <f t="shared" si="9"/>
        <v>28609918.820000004</v>
      </c>
      <c r="H26" s="35">
        <f t="shared" si="9"/>
        <v>17731260.859999999</v>
      </c>
      <c r="I26" s="35">
        <f t="shared" si="8"/>
        <v>15740908.26</v>
      </c>
      <c r="J26" s="35">
        <f t="shared" ref="J26" si="10">SUM(J27:J34)</f>
        <v>68846540.710000008</v>
      </c>
    </row>
    <row r="27" spans="1:10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f t="shared" ref="J27:J34" si="11">SUM(F27:I27)</f>
        <v>5500380.7200000007</v>
      </c>
    </row>
    <row r="28" spans="1:10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f t="shared" si="11"/>
        <v>2161095.9500000002</v>
      </c>
    </row>
    <row r="29" spans="1:10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f t="shared" si="11"/>
        <v>12068584.769999998</v>
      </c>
    </row>
    <row r="30" spans="1:10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f t="shared" si="11"/>
        <v>2199647.54</v>
      </c>
    </row>
    <row r="31" spans="1:10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f t="shared" si="11"/>
        <v>2174493.5099999998</v>
      </c>
    </row>
    <row r="32" spans="1:10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f t="shared" si="11"/>
        <v>15747584.670000002</v>
      </c>
    </row>
    <row r="33" spans="1:10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f t="shared" si="11"/>
        <v>18433469.73</v>
      </c>
    </row>
    <row r="34" spans="1:10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f t="shared" si="11"/>
        <v>10561283.82</v>
      </c>
    </row>
    <row r="35" spans="1:10" s="31" customFormat="1" ht="15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</row>
    <row r="36" spans="1:10" s="31" customFormat="1" ht="17.25" customHeight="1">
      <c r="A36" s="39" t="s">
        <v>125</v>
      </c>
      <c r="B36" s="33" t="s">
        <v>42</v>
      </c>
      <c r="C36" s="34"/>
      <c r="D36" s="35">
        <f t="shared" ref="D36:J36" si="12">SUM(D37:D43)</f>
        <v>1928157556</v>
      </c>
      <c r="E36" s="35">
        <f t="shared" si="12"/>
        <v>0</v>
      </c>
      <c r="F36" s="35">
        <f t="shared" ref="F36:H36" si="13">SUM(F37:F43)</f>
        <v>194201495.01999995</v>
      </c>
      <c r="G36" s="35">
        <f t="shared" si="13"/>
        <v>194544344.94000003</v>
      </c>
      <c r="H36" s="35">
        <f t="shared" si="13"/>
        <v>194938653.96999997</v>
      </c>
      <c r="I36" s="35">
        <f t="shared" si="12"/>
        <v>194234396.50999996</v>
      </c>
      <c r="J36" s="35">
        <f t="shared" si="12"/>
        <v>777918890.43999994</v>
      </c>
    </row>
    <row r="37" spans="1:10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f t="shared" ref="J37:J43" si="14">SUM(F37:I37)</f>
        <v>777056880.43999994</v>
      </c>
    </row>
    <row r="38" spans="1:10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f t="shared" si="14"/>
        <v>25000</v>
      </c>
    </row>
    <row r="39" spans="1:10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f t="shared" si="14"/>
        <v>0</v>
      </c>
    </row>
    <row r="40" spans="1:10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f t="shared" si="14"/>
        <v>0</v>
      </c>
    </row>
    <row r="41" spans="1:10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f t="shared" si="14"/>
        <v>0</v>
      </c>
    </row>
    <row r="42" spans="1:10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f t="shared" si="14"/>
        <v>837010</v>
      </c>
    </row>
    <row r="43" spans="1:10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f t="shared" si="14"/>
        <v>0</v>
      </c>
    </row>
    <row r="44" spans="1:10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</row>
    <row r="45" spans="1:10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</row>
    <row r="46" spans="1:10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</row>
    <row r="47" spans="1:10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</row>
    <row r="48" spans="1:10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</row>
    <row r="49" spans="1:10" s="31" customFormat="1" ht="12.75" customHeight="1">
      <c r="A49" s="39" t="s">
        <v>126</v>
      </c>
      <c r="B49" s="33" t="s">
        <v>57</v>
      </c>
      <c r="C49" s="34"/>
      <c r="D49" s="35">
        <f t="shared" ref="D49:E49" si="15">SUM(D50:D56)</f>
        <v>0</v>
      </c>
      <c r="E49" s="35">
        <f t="shared" si="15"/>
        <v>0</v>
      </c>
      <c r="F49" s="38">
        <v>0</v>
      </c>
      <c r="G49" s="38">
        <v>0</v>
      </c>
      <c r="H49" s="38">
        <v>0</v>
      </c>
      <c r="I49" s="38">
        <v>0</v>
      </c>
      <c r="J49" s="38">
        <f t="shared" ref="J49" si="16">SUM(I49:I49)</f>
        <v>0</v>
      </c>
    </row>
    <row r="50" spans="1:10" s="31" customFormat="1" ht="12.75">
      <c r="A50" s="42"/>
      <c r="B50" s="42" t="s">
        <v>58</v>
      </c>
      <c r="C50" s="37" t="s">
        <v>59</v>
      </c>
      <c r="D50" s="38">
        <v>0</v>
      </c>
      <c r="E50" s="37"/>
      <c r="F50" s="38">
        <v>0</v>
      </c>
      <c r="G50" s="38">
        <v>0</v>
      </c>
      <c r="H50" s="38">
        <v>0</v>
      </c>
      <c r="I50" s="38">
        <v>0</v>
      </c>
      <c r="J50" s="38">
        <f t="shared" ref="J50:J55" si="17">SUM(F50:I50)</f>
        <v>0</v>
      </c>
    </row>
    <row r="51" spans="1:10" s="31" customFormat="1" ht="12.75">
      <c r="A51" s="42"/>
      <c r="B51" s="42" t="s">
        <v>60</v>
      </c>
      <c r="C51" s="37" t="s">
        <v>61</v>
      </c>
      <c r="D51" s="38">
        <v>0</v>
      </c>
      <c r="E51" s="37"/>
      <c r="F51" s="38">
        <v>0</v>
      </c>
      <c r="G51" s="38">
        <v>0</v>
      </c>
      <c r="H51" s="38">
        <v>0</v>
      </c>
      <c r="I51" s="38">
        <v>0</v>
      </c>
      <c r="J51" s="38">
        <f t="shared" si="17"/>
        <v>0</v>
      </c>
    </row>
    <row r="52" spans="1:10" s="31" customFormat="1" ht="12.75">
      <c r="A52" s="42"/>
      <c r="B52" s="42" t="s">
        <v>62</v>
      </c>
      <c r="C52" s="37" t="s">
        <v>63</v>
      </c>
      <c r="D52" s="38">
        <v>0</v>
      </c>
      <c r="E52" s="37"/>
      <c r="F52" s="38">
        <v>0</v>
      </c>
      <c r="G52" s="38">
        <v>0</v>
      </c>
      <c r="H52" s="38">
        <v>0</v>
      </c>
      <c r="I52" s="38">
        <v>0</v>
      </c>
      <c r="J52" s="38">
        <f t="shared" si="17"/>
        <v>0</v>
      </c>
    </row>
    <row r="53" spans="1:10" s="31" customFormat="1" ht="12.75">
      <c r="A53" s="42"/>
      <c r="B53" s="42" t="s">
        <v>64</v>
      </c>
      <c r="C53" s="37" t="s">
        <v>65</v>
      </c>
      <c r="D53" s="38">
        <v>0</v>
      </c>
      <c r="E53" s="37"/>
      <c r="F53" s="38">
        <v>0</v>
      </c>
      <c r="G53" s="38">
        <v>0</v>
      </c>
      <c r="H53" s="38">
        <v>0</v>
      </c>
      <c r="I53" s="38">
        <v>0</v>
      </c>
      <c r="J53" s="38">
        <f t="shared" si="17"/>
        <v>0</v>
      </c>
    </row>
    <row r="54" spans="1:10" s="31" customFormat="1" ht="12.75">
      <c r="A54" s="42"/>
      <c r="B54" s="42" t="s">
        <v>66</v>
      </c>
      <c r="C54" s="37" t="s">
        <v>67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f t="shared" si="17"/>
        <v>0</v>
      </c>
    </row>
    <row r="55" spans="1:10" s="31" customFormat="1" ht="12.75">
      <c r="A55" s="42"/>
      <c r="B55" s="42" t="s">
        <v>68</v>
      </c>
      <c r="C55" s="37" t="s">
        <v>69</v>
      </c>
      <c r="D55" s="37"/>
      <c r="E55" s="37"/>
      <c r="F55" s="38">
        <v>0</v>
      </c>
      <c r="G55" s="38">
        <v>0</v>
      </c>
      <c r="H55" s="38">
        <v>0</v>
      </c>
      <c r="I55" s="38">
        <v>0</v>
      </c>
      <c r="J55" s="38">
        <f t="shared" si="17"/>
        <v>0</v>
      </c>
    </row>
    <row r="56" spans="1:10" s="31" customFormat="1" ht="12.75">
      <c r="A56" s="42"/>
      <c r="B56" s="42"/>
      <c r="C56" s="37"/>
      <c r="D56" s="37"/>
      <c r="E56" s="37"/>
      <c r="F56" s="38"/>
      <c r="G56" s="38"/>
      <c r="H56" s="38"/>
      <c r="I56" s="38"/>
      <c r="J56" s="38"/>
    </row>
    <row r="57" spans="1:10" s="31" customFormat="1" ht="12.75" customHeight="1">
      <c r="A57" s="46" t="s">
        <v>127</v>
      </c>
      <c r="B57" s="9" t="s">
        <v>70</v>
      </c>
      <c r="C57" s="8"/>
      <c r="D57" s="35">
        <f t="shared" ref="D57:I57" si="18">SUM(D58:D66)</f>
        <v>114840987</v>
      </c>
      <c r="E57" s="35">
        <f t="shared" si="18"/>
        <v>0</v>
      </c>
      <c r="F57" s="35">
        <f t="shared" ref="F57:H57" si="19">SUM(F58:F66)</f>
        <v>3807336.7</v>
      </c>
      <c r="G57" s="35">
        <f t="shared" si="19"/>
        <v>7157524.879999999</v>
      </c>
      <c r="H57" s="35">
        <f t="shared" si="19"/>
        <v>22025547.98</v>
      </c>
      <c r="I57" s="35">
        <f t="shared" si="18"/>
        <v>15308117.609999999</v>
      </c>
      <c r="J57" s="35">
        <f t="shared" ref="J57" si="20">SUM(J58:J66)</f>
        <v>48298527.170000009</v>
      </c>
    </row>
    <row r="58" spans="1:10" s="31" customFormat="1" ht="12.75">
      <c r="A58" s="42"/>
      <c r="B58" s="42" t="s">
        <v>71</v>
      </c>
      <c r="C58" s="37" t="s">
        <v>72</v>
      </c>
      <c r="D58" s="41">
        <v>24445737</v>
      </c>
      <c r="E58" s="37"/>
      <c r="F58" s="38">
        <v>672943.21</v>
      </c>
      <c r="G58" s="38">
        <v>2519163.98</v>
      </c>
      <c r="H58" s="38">
        <v>7107260.2400000002</v>
      </c>
      <c r="I58" s="38">
        <v>3551457.92</v>
      </c>
      <c r="J58" s="38">
        <f t="shared" ref="J58:J66" si="21">SUM(F58:I58)</f>
        <v>13850825.35</v>
      </c>
    </row>
    <row r="59" spans="1:10" s="31" customFormat="1" ht="12.75">
      <c r="A59" s="42"/>
      <c r="B59" s="42" t="s">
        <v>73</v>
      </c>
      <c r="C59" s="37" t="s">
        <v>74</v>
      </c>
      <c r="D59" s="41">
        <v>2409718</v>
      </c>
      <c r="E59" s="37"/>
      <c r="F59" s="38">
        <v>103401.78</v>
      </c>
      <c r="G59" s="38">
        <v>525859.24</v>
      </c>
      <c r="H59" s="38">
        <v>1070515.8199999998</v>
      </c>
      <c r="I59" s="38">
        <v>172408.59</v>
      </c>
      <c r="J59" s="38">
        <f t="shared" si="21"/>
        <v>1872185.43</v>
      </c>
    </row>
    <row r="60" spans="1:10" s="31" customFormat="1" ht="12.75">
      <c r="A60" s="42"/>
      <c r="B60" s="42" t="s">
        <v>75</v>
      </c>
      <c r="C60" s="37" t="s">
        <v>76</v>
      </c>
      <c r="D60" s="41">
        <v>8216925</v>
      </c>
      <c r="E60" s="37"/>
      <c r="F60" s="38">
        <v>1243526.8399999999</v>
      </c>
      <c r="G60" s="38">
        <v>2021705.31</v>
      </c>
      <c r="H60" s="38">
        <v>8138365.7200000007</v>
      </c>
      <c r="I60" s="38">
        <v>994444.77</v>
      </c>
      <c r="J60" s="38">
        <f t="shared" si="21"/>
        <v>12398042.640000001</v>
      </c>
    </row>
    <row r="61" spans="1:10" s="31" customFormat="1" ht="12.75">
      <c r="A61" s="42"/>
      <c r="B61" s="42" t="s">
        <v>77</v>
      </c>
      <c r="C61" s="37" t="s">
        <v>78</v>
      </c>
      <c r="D61" s="41">
        <v>16915521</v>
      </c>
      <c r="E61" s="37"/>
      <c r="F61" s="38">
        <v>0</v>
      </c>
      <c r="G61" s="38">
        <v>102000</v>
      </c>
      <c r="H61" s="38">
        <v>102000</v>
      </c>
      <c r="I61" s="38">
        <v>2206285</v>
      </c>
      <c r="J61" s="38">
        <f t="shared" si="21"/>
        <v>2410285</v>
      </c>
    </row>
    <row r="62" spans="1:10" s="31" customFormat="1" ht="12.75">
      <c r="A62" s="42"/>
      <c r="B62" s="42" t="s">
        <v>79</v>
      </c>
      <c r="C62" s="37" t="s">
        <v>80</v>
      </c>
      <c r="D62" s="41">
        <v>20213456</v>
      </c>
      <c r="E62" s="37"/>
      <c r="F62" s="38">
        <v>1535214.87</v>
      </c>
      <c r="G62" s="38">
        <v>1034987.4199999999</v>
      </c>
      <c r="H62" s="38">
        <v>1024328.73</v>
      </c>
      <c r="I62" s="38">
        <v>5151574.32</v>
      </c>
      <c r="J62" s="38">
        <f t="shared" si="21"/>
        <v>8746105.3399999999</v>
      </c>
    </row>
    <row r="63" spans="1:10" s="31" customFormat="1" ht="12.75">
      <c r="A63" s="42"/>
      <c r="B63" s="42" t="s">
        <v>81</v>
      </c>
      <c r="C63" s="37" t="s">
        <v>82</v>
      </c>
      <c r="D63" s="38"/>
      <c r="E63" s="37"/>
      <c r="F63" s="38">
        <v>0</v>
      </c>
      <c r="G63" s="38">
        <v>0</v>
      </c>
      <c r="H63" s="38">
        <v>0</v>
      </c>
      <c r="I63" s="38">
        <v>691386.07</v>
      </c>
      <c r="J63" s="38">
        <f t="shared" si="21"/>
        <v>691386.07</v>
      </c>
    </row>
    <row r="64" spans="1:10" s="31" customFormat="1" ht="12.75">
      <c r="A64" s="42"/>
      <c r="B64" s="42" t="s">
        <v>137</v>
      </c>
      <c r="C64" s="37" t="s">
        <v>138</v>
      </c>
      <c r="D64" s="41">
        <v>8156554</v>
      </c>
      <c r="E64" s="37"/>
      <c r="F64" s="38"/>
      <c r="G64" s="38"/>
      <c r="H64" s="38"/>
      <c r="I64" s="38"/>
      <c r="J64" s="38">
        <f t="shared" si="21"/>
        <v>0</v>
      </c>
    </row>
    <row r="65" spans="1:10" s="31" customFormat="1" ht="12.75">
      <c r="A65" s="42"/>
      <c r="B65" s="42" t="s">
        <v>83</v>
      </c>
      <c r="C65" s="37" t="s">
        <v>134</v>
      </c>
      <c r="D65" s="41">
        <v>34299423</v>
      </c>
      <c r="E65" s="37"/>
      <c r="F65" s="38">
        <v>0</v>
      </c>
      <c r="G65" s="38">
        <v>603884.34</v>
      </c>
      <c r="H65" s="38">
        <v>4266169.1399999997</v>
      </c>
      <c r="I65" s="38">
        <v>2249468.73</v>
      </c>
      <c r="J65" s="38">
        <f t="shared" si="21"/>
        <v>7119522.209999999</v>
      </c>
    </row>
    <row r="66" spans="1:10" s="31" customFormat="1" ht="12.75">
      <c r="A66" s="42"/>
      <c r="B66" s="42" t="s">
        <v>84</v>
      </c>
      <c r="C66" s="37" t="s">
        <v>85</v>
      </c>
      <c r="D66" s="41">
        <v>183653</v>
      </c>
      <c r="E66" s="37"/>
      <c r="F66" s="38">
        <v>252250</v>
      </c>
      <c r="G66" s="38">
        <v>349924.58999999997</v>
      </c>
      <c r="H66" s="38">
        <v>316908.32999999996</v>
      </c>
      <c r="I66" s="38">
        <v>291092.20999999996</v>
      </c>
      <c r="J66" s="38">
        <f t="shared" si="21"/>
        <v>1210175.1299999999</v>
      </c>
    </row>
    <row r="67" spans="1:10" s="31" customFormat="1" ht="15" customHeight="1">
      <c r="A67" s="42"/>
      <c r="B67" s="42"/>
      <c r="C67" s="37"/>
      <c r="D67" s="41"/>
      <c r="E67" s="37"/>
      <c r="F67" s="38"/>
      <c r="G67" s="38"/>
      <c r="H67" s="38"/>
      <c r="I67" s="38"/>
      <c r="J67" s="38"/>
    </row>
    <row r="68" spans="1:10" s="31" customFormat="1" ht="12.75" customHeight="1">
      <c r="A68" s="47">
        <v>2.7</v>
      </c>
      <c r="B68" s="48" t="s">
        <v>86</v>
      </c>
      <c r="C68" s="49"/>
      <c r="D68" s="35">
        <f t="shared" ref="D68:J68" si="22">SUM(D69:D71)</f>
        <v>32176300</v>
      </c>
      <c r="E68" s="35">
        <f t="shared" si="22"/>
        <v>0</v>
      </c>
      <c r="F68" s="35">
        <f t="shared" ref="F68:H68" si="23">SUM(F69:F71)</f>
        <v>4830755.46</v>
      </c>
      <c r="G68" s="35">
        <f t="shared" si="23"/>
        <v>12138717.850000001</v>
      </c>
      <c r="H68" s="35">
        <f t="shared" si="23"/>
        <v>19638248.93</v>
      </c>
      <c r="I68" s="35">
        <f t="shared" si="22"/>
        <v>3993568.07</v>
      </c>
      <c r="J68" s="35">
        <f t="shared" si="22"/>
        <v>40601290.310000002</v>
      </c>
    </row>
    <row r="69" spans="1:10" s="31" customFormat="1" ht="12.75">
      <c r="A69" s="42"/>
      <c r="B69" s="42" t="s">
        <v>87</v>
      </c>
      <c r="C69" s="50" t="s">
        <v>88</v>
      </c>
      <c r="D69" s="51">
        <v>30638995</v>
      </c>
      <c r="E69" s="50"/>
      <c r="F69" s="38">
        <v>4464355.49</v>
      </c>
      <c r="G69" s="38">
        <v>12138717.850000001</v>
      </c>
      <c r="H69" s="38">
        <v>19638248.93</v>
      </c>
      <c r="I69" s="38">
        <v>3938488.09</v>
      </c>
      <c r="J69" s="38">
        <f t="shared" ref="J69:J71" si="24">SUM(F69:I69)</f>
        <v>40179810.359999999</v>
      </c>
    </row>
    <row r="70" spans="1:10" s="31" customFormat="1" ht="12.75">
      <c r="A70" s="42"/>
      <c r="B70" s="42" t="s">
        <v>89</v>
      </c>
      <c r="C70" s="50" t="s">
        <v>90</v>
      </c>
      <c r="D70" s="51">
        <v>1537305</v>
      </c>
      <c r="E70" s="50"/>
      <c r="F70" s="38">
        <v>366399.97</v>
      </c>
      <c r="G70" s="38">
        <v>0</v>
      </c>
      <c r="H70" s="38">
        <v>0</v>
      </c>
      <c r="I70" s="38">
        <v>55079.98</v>
      </c>
      <c r="J70" s="38">
        <f t="shared" si="24"/>
        <v>421479.94999999995</v>
      </c>
    </row>
    <row r="71" spans="1:10" s="31" customFormat="1" ht="12.75">
      <c r="A71" s="42"/>
      <c r="B71" s="42" t="s">
        <v>91</v>
      </c>
      <c r="C71" s="50" t="s">
        <v>92</v>
      </c>
      <c r="D71" s="38">
        <v>0</v>
      </c>
      <c r="E71" s="50"/>
      <c r="F71" s="38">
        <v>0</v>
      </c>
      <c r="G71" s="38">
        <v>0</v>
      </c>
      <c r="H71" s="38">
        <v>0</v>
      </c>
      <c r="I71" s="38">
        <v>0</v>
      </c>
      <c r="J71" s="38">
        <f t="shared" si="24"/>
        <v>0</v>
      </c>
    </row>
    <row r="72" spans="1:10" s="31" customFormat="1" ht="12.75">
      <c r="A72" s="42"/>
      <c r="B72" s="42"/>
      <c r="C72" s="50"/>
      <c r="D72" s="50"/>
      <c r="E72" s="50"/>
      <c r="F72" s="38"/>
      <c r="G72" s="38"/>
      <c r="H72" s="38"/>
      <c r="I72" s="38"/>
      <c r="J72" s="38"/>
    </row>
    <row r="73" spans="1:10" s="31" customFormat="1" ht="12.75" customHeight="1">
      <c r="A73" s="47" t="s">
        <v>129</v>
      </c>
      <c r="B73" s="9" t="s">
        <v>93</v>
      </c>
      <c r="C73" s="8"/>
      <c r="D73" s="35">
        <f t="shared" ref="D73:J73" si="25">SUM(D74:D75)</f>
        <v>147978</v>
      </c>
      <c r="E73" s="35">
        <f t="shared" si="25"/>
        <v>0</v>
      </c>
      <c r="F73" s="35">
        <f t="shared" ref="F73:H73" si="26">SUM(F74:F75)</f>
        <v>12000</v>
      </c>
      <c r="G73" s="35">
        <f t="shared" si="26"/>
        <v>12000</v>
      </c>
      <c r="H73" s="35">
        <f t="shared" si="26"/>
        <v>10500</v>
      </c>
      <c r="I73" s="35">
        <f t="shared" si="25"/>
        <v>9000</v>
      </c>
      <c r="J73" s="35">
        <f t="shared" si="25"/>
        <v>43500</v>
      </c>
    </row>
    <row r="74" spans="1:10" s="31" customFormat="1" ht="12.75">
      <c r="A74" s="42"/>
      <c r="B74" s="42" t="s">
        <v>94</v>
      </c>
      <c r="C74" s="50" t="s">
        <v>95</v>
      </c>
      <c r="D74" s="51">
        <v>147978</v>
      </c>
      <c r="E74" s="50"/>
      <c r="F74" s="38">
        <v>12000</v>
      </c>
      <c r="G74" s="38">
        <v>12000</v>
      </c>
      <c r="H74" s="38">
        <v>10500</v>
      </c>
      <c r="I74" s="38">
        <v>9000</v>
      </c>
      <c r="J74" s="38">
        <f t="shared" ref="J74:J75" si="27">SUM(F74:I74)</f>
        <v>43500</v>
      </c>
    </row>
    <row r="75" spans="1:10" s="31" customFormat="1" ht="12.75">
      <c r="A75" s="42"/>
      <c r="B75" s="42" t="s">
        <v>96</v>
      </c>
      <c r="C75" s="50" t="s">
        <v>97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f t="shared" si="27"/>
        <v>0</v>
      </c>
    </row>
    <row r="76" spans="1:10" s="31" customFormat="1" ht="15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</row>
    <row r="77" spans="1:10" s="45" customFormat="1" ht="15" customHeight="1">
      <c r="A77" s="39" t="s">
        <v>130</v>
      </c>
      <c r="B77" s="33" t="s">
        <v>101</v>
      </c>
      <c r="C77" s="34"/>
      <c r="D77" s="35">
        <f t="shared" ref="D77:E77" si="28">SUM(D78:D79)</f>
        <v>0</v>
      </c>
      <c r="E77" s="35">
        <f t="shared" si="28"/>
        <v>0</v>
      </c>
      <c r="F77" s="35">
        <f t="shared" ref="F77:I77" si="29">SUM(F78:F79)</f>
        <v>0</v>
      </c>
      <c r="G77" s="35">
        <f t="shared" ref="G77:H77" si="30">SUM(G78:G79)</f>
        <v>0</v>
      </c>
      <c r="H77" s="35">
        <f t="shared" si="30"/>
        <v>0</v>
      </c>
      <c r="I77" s="35">
        <f t="shared" si="29"/>
        <v>0</v>
      </c>
      <c r="J77" s="38">
        <f>SUM(I77:I77)</f>
        <v>0</v>
      </c>
    </row>
    <row r="78" spans="1:10" s="45" customFormat="1" ht="15" customHeight="1">
      <c r="A78" s="42"/>
      <c r="B78" s="42" t="s">
        <v>102</v>
      </c>
      <c r="C78" s="37" t="s">
        <v>103</v>
      </c>
      <c r="D78" s="41"/>
      <c r="E78" s="37"/>
      <c r="F78" s="38">
        <v>0</v>
      </c>
      <c r="G78" s="38">
        <v>0</v>
      </c>
      <c r="H78" s="38">
        <v>0</v>
      </c>
      <c r="I78" s="38">
        <v>0</v>
      </c>
      <c r="J78" s="38">
        <f t="shared" ref="J78:J80" si="31">SUM(F78:I78)</f>
        <v>0</v>
      </c>
    </row>
    <row r="79" spans="1:10" s="45" customFormat="1" ht="15" customHeight="1">
      <c r="A79" s="42"/>
      <c r="B79" s="42" t="s">
        <v>104</v>
      </c>
      <c r="C79" s="37" t="s">
        <v>105</v>
      </c>
      <c r="D79" s="38">
        <v>0</v>
      </c>
      <c r="E79" s="37"/>
      <c r="F79" s="38">
        <v>0</v>
      </c>
      <c r="G79" s="38">
        <v>0</v>
      </c>
      <c r="H79" s="38">
        <v>0</v>
      </c>
      <c r="I79" s="38">
        <v>0</v>
      </c>
      <c r="J79" s="38">
        <f t="shared" si="31"/>
        <v>0</v>
      </c>
    </row>
    <row r="80" spans="1:10" s="45" customFormat="1" ht="15" customHeight="1">
      <c r="A80" s="42"/>
      <c r="B80" s="42" t="s">
        <v>106</v>
      </c>
      <c r="C80" s="37" t="s">
        <v>107</v>
      </c>
      <c r="D80" s="38">
        <v>0</v>
      </c>
      <c r="E80" s="37"/>
      <c r="F80" s="38">
        <v>0</v>
      </c>
      <c r="G80" s="38">
        <v>0</v>
      </c>
      <c r="H80" s="38">
        <v>0</v>
      </c>
      <c r="I80" s="38">
        <v>0</v>
      </c>
      <c r="J80" s="38">
        <f t="shared" si="31"/>
        <v>0</v>
      </c>
    </row>
    <row r="81" spans="1:10" s="45" customFormat="1" ht="15" customHeight="1">
      <c r="A81" s="42"/>
      <c r="B81" s="42"/>
      <c r="C81" s="43"/>
      <c r="D81" s="43"/>
      <c r="E81" s="43"/>
      <c r="F81" s="44"/>
      <c r="G81" s="44"/>
      <c r="H81" s="44"/>
      <c r="I81" s="44"/>
      <c r="J81" s="38"/>
    </row>
    <row r="82" spans="1:10" s="45" customFormat="1" ht="12.75" customHeight="1">
      <c r="A82" s="52" t="s">
        <v>132</v>
      </c>
      <c r="B82" s="52"/>
      <c r="C82" s="43"/>
      <c r="D82" s="43"/>
      <c r="E82" s="43"/>
      <c r="F82" s="44"/>
      <c r="G82" s="44"/>
      <c r="H82" s="44"/>
      <c r="I82" s="44"/>
      <c r="J82" s="38"/>
    </row>
    <row r="83" spans="1:10" s="45" customFormat="1" ht="15" customHeight="1">
      <c r="A83" s="53">
        <v>4.0999999999999996</v>
      </c>
      <c r="B83" s="54" t="s">
        <v>110</v>
      </c>
      <c r="D83" s="35">
        <f t="shared" ref="D83:E83" si="32">SUM(D84:D85)</f>
        <v>0</v>
      </c>
      <c r="E83" s="35">
        <f t="shared" si="32"/>
        <v>0</v>
      </c>
      <c r="F83" s="38">
        <v>0</v>
      </c>
      <c r="G83" s="38">
        <v>0</v>
      </c>
      <c r="H83" s="38">
        <v>0</v>
      </c>
      <c r="I83" s="38">
        <v>0</v>
      </c>
      <c r="J83" s="38">
        <f>SUM(I83:I83)</f>
        <v>0</v>
      </c>
    </row>
    <row r="84" spans="1:10" s="45" customFormat="1" ht="15" customHeight="1">
      <c r="A84" s="42"/>
      <c r="B84" s="42" t="s">
        <v>111</v>
      </c>
      <c r="C84" s="55" t="s">
        <v>114</v>
      </c>
      <c r="D84" s="38">
        <v>0</v>
      </c>
      <c r="E84" s="55"/>
      <c r="F84" s="38">
        <v>0</v>
      </c>
      <c r="G84" s="38">
        <v>0</v>
      </c>
      <c r="H84" s="38">
        <v>0</v>
      </c>
      <c r="I84" s="38">
        <v>0</v>
      </c>
      <c r="J84" s="38">
        <f t="shared" ref="J84:J85" si="33">SUM(F84:I84)</f>
        <v>0</v>
      </c>
    </row>
    <row r="85" spans="1:10" s="45" customFormat="1" ht="15" customHeight="1">
      <c r="A85" s="42"/>
      <c r="B85" s="42" t="s">
        <v>112</v>
      </c>
      <c r="C85" s="55" t="s">
        <v>113</v>
      </c>
      <c r="D85" s="38">
        <v>0</v>
      </c>
      <c r="E85" s="55"/>
      <c r="F85" s="38">
        <v>0</v>
      </c>
      <c r="G85" s="38">
        <v>0</v>
      </c>
      <c r="H85" s="38">
        <v>0</v>
      </c>
      <c r="I85" s="38">
        <v>0</v>
      </c>
      <c r="J85" s="38">
        <f t="shared" si="33"/>
        <v>0</v>
      </c>
    </row>
    <row r="86" spans="1:10" s="45" customFormat="1" ht="15" customHeight="1">
      <c r="A86" s="42"/>
      <c r="B86" s="42"/>
      <c r="C86" s="55"/>
      <c r="D86" s="38"/>
      <c r="E86" s="55"/>
      <c r="F86" s="38"/>
      <c r="G86" s="38"/>
      <c r="H86" s="38"/>
      <c r="I86" s="38"/>
      <c r="J86" s="38"/>
    </row>
    <row r="87" spans="1:10" s="45" customFormat="1" ht="15" customHeight="1">
      <c r="A87" s="42"/>
      <c r="B87" s="42"/>
      <c r="C87" s="55"/>
      <c r="D87" s="38"/>
      <c r="E87" s="55"/>
      <c r="F87" s="38"/>
      <c r="G87" s="38"/>
      <c r="H87" s="38"/>
      <c r="I87" s="38"/>
      <c r="J87" s="38"/>
    </row>
    <row r="88" spans="1:10" s="45" customFormat="1" ht="15" customHeight="1">
      <c r="A88" s="42"/>
      <c r="B88" s="42"/>
      <c r="C88" s="55"/>
      <c r="D88" s="38"/>
      <c r="E88" s="55"/>
      <c r="F88" s="38"/>
      <c r="G88" s="38"/>
      <c r="H88" s="38"/>
      <c r="I88" s="38"/>
      <c r="J88" s="38"/>
    </row>
    <row r="89" spans="1:10" s="31" customFormat="1" ht="12.75" customHeight="1">
      <c r="A89" s="46" t="s">
        <v>128</v>
      </c>
      <c r="B89" s="9" t="s">
        <v>98</v>
      </c>
      <c r="C89" s="8"/>
      <c r="D89" s="35">
        <f t="shared" ref="D89:E89" si="34">SUM(D90:D91)</f>
        <v>88508475</v>
      </c>
      <c r="E89" s="35">
        <f t="shared" si="34"/>
        <v>0</v>
      </c>
      <c r="F89" s="35">
        <f t="shared" ref="F89:I89" si="35">SUM(F90:F91)</f>
        <v>0</v>
      </c>
      <c r="G89" s="35">
        <f t="shared" ref="G89:H89" si="36">SUM(G90:G91)</f>
        <v>0</v>
      </c>
      <c r="H89" s="35">
        <f t="shared" si="36"/>
        <v>0</v>
      </c>
      <c r="I89" s="35">
        <f t="shared" si="35"/>
        <v>0</v>
      </c>
      <c r="J89" s="38">
        <f>SUM(I89:I89)</f>
        <v>0</v>
      </c>
    </row>
    <row r="90" spans="1:10" s="31" customFormat="1" ht="12.75">
      <c r="A90" s="42"/>
      <c r="B90" s="42" t="s">
        <v>99</v>
      </c>
      <c r="C90" s="37" t="s">
        <v>100</v>
      </c>
      <c r="D90" s="41">
        <v>88508475</v>
      </c>
      <c r="E90" s="37"/>
      <c r="F90" s="35">
        <f t="shared" ref="F90:I91" si="37">SUM(F91)</f>
        <v>0</v>
      </c>
      <c r="G90" s="35">
        <f t="shared" si="37"/>
        <v>0</v>
      </c>
      <c r="H90" s="35">
        <f t="shared" si="37"/>
        <v>0</v>
      </c>
      <c r="I90" s="35">
        <f t="shared" si="37"/>
        <v>0</v>
      </c>
      <c r="J90" s="38">
        <f t="shared" ref="J90:J91" si="38">SUM(F90:I90)</f>
        <v>0</v>
      </c>
    </row>
    <row r="91" spans="1:10" s="45" customFormat="1" ht="15" customHeight="1">
      <c r="A91" s="42"/>
      <c r="B91" s="42" t="s">
        <v>112</v>
      </c>
      <c r="C91" s="37" t="s">
        <v>115</v>
      </c>
      <c r="D91" s="38">
        <v>0</v>
      </c>
      <c r="E91" s="37"/>
      <c r="F91" s="35">
        <f t="shared" si="37"/>
        <v>0</v>
      </c>
      <c r="G91" s="35">
        <f t="shared" si="37"/>
        <v>0</v>
      </c>
      <c r="H91" s="35">
        <f t="shared" si="37"/>
        <v>0</v>
      </c>
      <c r="I91" s="35">
        <f t="shared" si="37"/>
        <v>0</v>
      </c>
      <c r="J91" s="38">
        <f t="shared" si="38"/>
        <v>0</v>
      </c>
    </row>
    <row r="92" spans="1:10" s="31" customFormat="1" ht="15" customHeight="1">
      <c r="A92" s="56"/>
      <c r="B92" s="56"/>
      <c r="C92" s="57"/>
      <c r="D92" s="57"/>
      <c r="E92" s="57"/>
      <c r="F92" s="35"/>
      <c r="G92" s="35"/>
      <c r="H92" s="35"/>
      <c r="I92" s="35"/>
      <c r="J92" s="35"/>
    </row>
    <row r="93" spans="1:10" s="31" customFormat="1" ht="12.75">
      <c r="A93" s="58">
        <v>4.3</v>
      </c>
      <c r="B93" s="28" t="s">
        <v>121</v>
      </c>
      <c r="C93" s="59"/>
      <c r="D93" s="35">
        <f t="shared" ref="D93:E93" si="39">SUM(D94:D95)</f>
        <v>0</v>
      </c>
      <c r="E93" s="35">
        <f t="shared" si="39"/>
        <v>0</v>
      </c>
      <c r="F93" s="35">
        <f t="shared" ref="F93:I93" si="40">SUM(F94)</f>
        <v>0</v>
      </c>
      <c r="G93" s="35">
        <f t="shared" si="40"/>
        <v>0</v>
      </c>
      <c r="H93" s="35">
        <f t="shared" si="40"/>
        <v>0</v>
      </c>
      <c r="I93" s="35">
        <f t="shared" si="40"/>
        <v>0</v>
      </c>
      <c r="J93" s="38">
        <f>SUM(I93:I93)</f>
        <v>0</v>
      </c>
    </row>
    <row r="94" spans="1:10" s="31" customFormat="1" ht="12.75">
      <c r="A94" s="56"/>
      <c r="B94" s="56" t="s">
        <v>116</v>
      </c>
      <c r="C94" s="57" t="s">
        <v>122</v>
      </c>
      <c r="D94" s="57"/>
      <c r="E94" s="57"/>
      <c r="F94" s="38">
        <v>0</v>
      </c>
      <c r="G94" s="38">
        <v>0</v>
      </c>
      <c r="H94" s="38">
        <v>0</v>
      </c>
      <c r="I94" s="38">
        <v>0</v>
      </c>
      <c r="J94" s="38">
        <f>SUM(F94:I94)</f>
        <v>0</v>
      </c>
    </row>
    <row r="95" spans="1:10" s="31" customFormat="1" ht="15" customHeight="1">
      <c r="A95" s="56"/>
      <c r="B95" s="56"/>
      <c r="C95" s="57"/>
      <c r="D95" s="57"/>
      <c r="E95" s="57"/>
      <c r="F95" s="35"/>
      <c r="G95" s="35"/>
      <c r="H95" s="35"/>
      <c r="I95" s="35"/>
    </row>
    <row r="96" spans="1:10" s="5" customFormat="1" ht="18.75" customHeight="1">
      <c r="A96" s="60"/>
      <c r="B96" s="61"/>
      <c r="C96" s="62" t="s">
        <v>120</v>
      </c>
      <c r="D96" s="63">
        <f t="shared" ref="D96:J96" si="41">SUM(D9+D16+D26+D36+D49+D57+D68+D73+D77+D83+D89+D93)</f>
        <v>10473067293</v>
      </c>
      <c r="E96" s="63">
        <f t="shared" si="41"/>
        <v>0</v>
      </c>
      <c r="F96" s="63">
        <f t="shared" si="41"/>
        <v>937867689.19999969</v>
      </c>
      <c r="G96" s="63">
        <f t="shared" si="41"/>
        <v>1056123702.9499998</v>
      </c>
      <c r="H96" s="63">
        <f t="shared" ref="H96" si="42">SUM(H9+H16+H26+H36+H49+H57+H68+H73+H77+H83+H89+H93)</f>
        <v>1018004828.3100001</v>
      </c>
      <c r="I96" s="63">
        <f t="shared" si="41"/>
        <v>1039146133.28</v>
      </c>
      <c r="J96" s="63">
        <f t="shared" si="41"/>
        <v>4051142353.7399998</v>
      </c>
    </row>
    <row r="97" spans="1:10" s="5" customFormat="1">
      <c r="A97" s="3"/>
      <c r="B97" s="10"/>
      <c r="C97" s="2"/>
      <c r="D97" s="2"/>
      <c r="E97" s="2"/>
      <c r="F97" s="2"/>
      <c r="G97" s="2"/>
      <c r="H97" s="2"/>
      <c r="I97" s="6"/>
    </row>
    <row r="98" spans="1:10" s="5" customFormat="1">
      <c r="A98" s="3"/>
      <c r="B98" s="10"/>
      <c r="C98" s="2"/>
      <c r="D98" s="2"/>
      <c r="E98" s="2"/>
      <c r="F98" s="2"/>
      <c r="G98" s="2"/>
      <c r="H98" s="2"/>
      <c r="I98" s="6"/>
      <c r="J98" s="11"/>
    </row>
    <row r="99" spans="1:10" s="5" customFormat="1">
      <c r="A99" s="3"/>
      <c r="B99" s="10"/>
      <c r="C99" s="2"/>
      <c r="D99" s="2"/>
      <c r="E99" s="2"/>
      <c r="F99" s="2"/>
      <c r="G99" s="6"/>
      <c r="H99" s="2"/>
      <c r="I99" s="6"/>
    </row>
    <row r="100" spans="1:10" s="5" customFormat="1">
      <c r="A100" s="3"/>
      <c r="B100" s="10"/>
      <c r="C100" s="2"/>
      <c r="D100" s="6"/>
      <c r="E100" s="2"/>
      <c r="F100" s="2"/>
      <c r="G100" s="2"/>
      <c r="H100" s="2"/>
      <c r="I100" s="6"/>
      <c r="J100" s="11"/>
    </row>
    <row r="101" spans="1:10" s="5" customFormat="1">
      <c r="A101" s="3"/>
      <c r="B101" s="10"/>
      <c r="C101" s="2"/>
      <c r="D101" s="2"/>
      <c r="E101" s="2"/>
      <c r="F101" s="2"/>
      <c r="G101" s="2"/>
      <c r="H101" s="2"/>
      <c r="I101" s="6"/>
      <c r="J101" s="7"/>
    </row>
    <row r="102" spans="1:10" s="5" customFormat="1">
      <c r="A102" s="3"/>
      <c r="B102" s="10"/>
      <c r="C102" s="2"/>
      <c r="D102" s="2"/>
      <c r="E102" s="2"/>
      <c r="F102" s="2"/>
      <c r="G102" s="2"/>
      <c r="H102" s="2"/>
      <c r="I102" s="6"/>
      <c r="J102" s="7"/>
    </row>
    <row r="103" spans="1:10" s="5" customFormat="1" ht="14.25">
      <c r="A103" s="70"/>
      <c r="B103" s="70"/>
      <c r="C103" s="70"/>
      <c r="D103" s="20"/>
      <c r="E103" s="20"/>
      <c r="F103" s="65"/>
      <c r="G103" s="66"/>
      <c r="H103" s="68"/>
      <c r="I103" s="7"/>
    </row>
    <row r="104" spans="1:10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7"/>
    </row>
    <row r="105" spans="1:10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7"/>
    </row>
    <row r="106" spans="1:10" s="5" customFormat="1">
      <c r="A106" s="3"/>
      <c r="B106" s="10"/>
      <c r="C106" s="2"/>
      <c r="D106" s="2"/>
      <c r="E106" s="2"/>
      <c r="F106" s="2"/>
      <c r="G106" s="2"/>
      <c r="H106" s="2"/>
      <c r="I106" s="6"/>
    </row>
    <row r="107" spans="1:10" s="5" customFormat="1">
      <c r="A107" s="3"/>
      <c r="B107" s="10"/>
      <c r="C107" s="2"/>
      <c r="D107" s="2"/>
      <c r="E107" s="2"/>
      <c r="F107" s="2"/>
      <c r="G107" s="2"/>
      <c r="H107" s="2"/>
      <c r="I107" s="6"/>
    </row>
    <row r="108" spans="1:10" s="5" customFormat="1">
      <c r="A108" s="24" t="s">
        <v>142</v>
      </c>
      <c r="B108" s="10" t="s">
        <v>143</v>
      </c>
      <c r="C108" s="2"/>
      <c r="D108" s="2"/>
      <c r="E108" s="2"/>
      <c r="F108" s="2"/>
      <c r="G108" s="2"/>
      <c r="H108" s="2"/>
      <c r="I108" s="6"/>
    </row>
    <row r="109" spans="1:10" s="1" customFormat="1" ht="7.5" customHeight="1">
      <c r="B109" s="16"/>
      <c r="C109" s="17"/>
      <c r="D109" s="16"/>
      <c r="E109" s="18"/>
      <c r="F109" s="18"/>
      <c r="G109" s="18"/>
      <c r="H109" s="18"/>
      <c r="I109" s="17"/>
    </row>
    <row r="110" spans="1:10" s="1" customFormat="1" ht="15" customHeight="1">
      <c r="A110" s="25" t="s">
        <v>144</v>
      </c>
      <c r="B110" s="16" t="s">
        <v>145</v>
      </c>
      <c r="C110" s="17"/>
      <c r="D110" s="16"/>
      <c r="E110" s="18"/>
      <c r="F110" s="18"/>
      <c r="G110" s="18"/>
      <c r="H110" s="18"/>
      <c r="I110" s="19"/>
    </row>
    <row r="111" spans="1:10" s="1" customFormat="1" ht="6" customHeight="1">
      <c r="B111" s="16"/>
      <c r="C111" s="17"/>
      <c r="D111" s="16"/>
      <c r="E111" s="18"/>
      <c r="F111" s="18"/>
      <c r="G111" s="18"/>
      <c r="H111" s="18"/>
      <c r="I111" s="19"/>
    </row>
    <row r="112" spans="1:10" s="1" customFormat="1" ht="15" customHeight="1">
      <c r="A112" s="25" t="s">
        <v>146</v>
      </c>
      <c r="B112" s="16" t="s">
        <v>147</v>
      </c>
      <c r="C112" s="17"/>
      <c r="D112" s="16"/>
      <c r="E112" s="18"/>
      <c r="F112" s="18"/>
      <c r="G112" s="18"/>
      <c r="H112" s="18"/>
      <c r="I112" s="17"/>
    </row>
    <row r="113" spans="2:9" s="1" customFormat="1" ht="15" customHeight="1">
      <c r="B113" s="16" t="s">
        <v>148</v>
      </c>
      <c r="C113" s="17"/>
      <c r="D113" s="16"/>
      <c r="E113" s="18"/>
      <c r="F113" s="18"/>
      <c r="G113" s="18"/>
      <c r="H113" s="18"/>
      <c r="I113" s="17"/>
    </row>
    <row r="114" spans="2:9">
      <c r="B114" s="3"/>
      <c r="C114" s="10"/>
      <c r="I114" s="2"/>
    </row>
  </sheetData>
  <autoFilter ref="I1:I109"/>
  <mergeCells count="8">
    <mergeCell ref="A103:C103"/>
    <mergeCell ref="A3:J3"/>
    <mergeCell ref="A2:J2"/>
    <mergeCell ref="A4:J4"/>
    <mergeCell ref="J6:J7"/>
    <mergeCell ref="A6:C7"/>
    <mergeCell ref="D6:E6"/>
    <mergeCell ref="F6:I6"/>
  </mergeCells>
  <pageMargins left="0.5" right="0.5" top="0.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2022-04-04T14:23:25Z</cp:lastPrinted>
  <dcterms:created xsi:type="dcterms:W3CDTF">2003-10-06T12:51:23Z</dcterms:created>
  <dcterms:modified xsi:type="dcterms:W3CDTF">2022-05-04T12:09:46Z</dcterms:modified>
</cp:coreProperties>
</file>