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Febrero 2026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15" i="5" l="1"/>
  <c r="D23" i="5" l="1"/>
  <c r="D46" i="5" l="1"/>
  <c r="D30" i="5" l="1"/>
  <c r="D33" i="5" s="1"/>
  <c r="D54" i="5" l="1"/>
  <c r="D57" i="5" s="1"/>
  <c r="D42" i="5" l="1"/>
  <c r="D48" i="5" l="1"/>
  <c r="D59" i="5" s="1"/>
  <c r="D20" i="5"/>
  <c r="D25" i="5" s="1"/>
  <c r="F44" i="5" l="1"/>
  <c r="F53" i="5"/>
  <c r="F52" i="5"/>
  <c r="F45" i="5"/>
  <c r="F40" i="5"/>
  <c r="F41" i="5"/>
  <c r="D35" i="5"/>
  <c r="F11" i="5" l="1"/>
  <c r="F12" i="5"/>
  <c r="F18" i="5"/>
  <c r="F46" i="5"/>
  <c r="F29" i="5"/>
  <c r="F30" i="5" s="1"/>
  <c r="F33" i="5" s="1"/>
  <c r="F19" i="5"/>
  <c r="F54" i="5"/>
  <c r="F57" i="5" s="1"/>
  <c r="F22" i="5"/>
  <c r="F23" i="5" s="1"/>
  <c r="F17" i="5"/>
  <c r="F39" i="5"/>
  <c r="F42" i="5" s="1"/>
  <c r="F13" i="5"/>
  <c r="F14" i="5"/>
  <c r="F20" i="5" l="1"/>
  <c r="F15" i="5"/>
  <c r="F48" i="5"/>
  <c r="F59" i="5" l="1"/>
  <c r="F25" i="5"/>
  <c r="F35" i="5" s="1"/>
</calcChain>
</file>

<file path=xl/sharedStrings.xml><?xml version="1.0" encoding="utf-8"?>
<sst xmlns="http://schemas.openxmlformats.org/spreadsheetml/2006/main" count="46" uniqueCount="45">
  <si>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</si>
  <si>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</si>
  <si>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</si>
  <si>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</si>
  <si>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</si>
  <si>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</si>
  <si>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</si>
  <si>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</si>
  <si>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</si>
  <si>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</si>
  <si>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</si>
  <si>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</si>
  <si>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</si>
  <si>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</si>
  <si>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</si>
  <si>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</si>
  <si>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</si>
  <si>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</si>
  <si>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</si>
  <si>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</si>
  <si>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</si>
  <si>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</si>
  <si>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</si>
  <si>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</si>
  <si>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</si>
  <si>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</si>
  <si>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</si>
  <si>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</si>
  <si>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</si>
  <si>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</si>
  <si>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</si>
  <si>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</si>
  <si>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</si>
  <si>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</si>
  <si>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</si>
  <si>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</si>
  <si>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</si>
  <si>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</si>
  <si>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</si>
  <si>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</si>
  <si>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</si>
  <si>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Febrero/2026</t>
  </si>
  <si>
    <r>
      <t>Subvención Ordinaria (</t>
    </r>
    <r>
      <rPr>
        <sz val="8"/>
        <rFont val="Arial"/>
        <family val="2"/>
      </rPr>
      <t xml:space="preserve">Libramiento No. 243 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</si>
  <si>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>(Centros Regionales Universitarios, Febrero/2026,  Libramiento No. 247</t>
    </r>
    <r>
      <rPr>
        <sz val="10"/>
        <rFont val="Arial"/>
        <family val="2"/>
      </rPr>
      <t>)</t>
    </r>
  </si>
  <si>
    <r>
      <t>Subvención Extraordinaria (A</t>
    </r>
    <r>
      <rPr>
        <sz val="8"/>
        <rFont val="Arial"/>
        <family val="2"/>
      </rPr>
      <t>porte Extraordinario Febrero/2026, Libramiento No.  245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</si>
</sst>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workbookViewId="0">
      <selection activeCell="D54" sqref="D54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6" t="s">
        <v>28</v>
      </c>
      <c r="B1" s="86"/>
      <c r="C1" s="86"/>
      <c r="D1" s="86"/>
      <c r="E1" s="86"/>
      <c r="F1" s="86"/>
    </row>
    <row r="2" spans="1:6" ht="25.5" x14ac:dyDescent="0.35">
      <c r="A2" s="89" t="s">
        <v>29</v>
      </c>
      <c r="B2" s="89"/>
      <c r="C2" s="89"/>
      <c r="D2" s="89"/>
      <c r="E2" s="89"/>
      <c r="F2" s="89"/>
    </row>
    <row r="3" spans="1:6" x14ac:dyDescent="0.2">
      <c r="A3" s="90" t="s">
        <v>38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31</v>
      </c>
      <c r="B5" s="91"/>
      <c r="C5" s="91"/>
      <c r="D5" s="91"/>
      <c r="E5" s="91"/>
      <c r="F5" s="91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88" t="s">
        <v>41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20280304.43</v>
      </c>
      <c r="E11" s="7"/>
      <c r="F11" s="8">
        <f>SUM(D11/D35)</f>
        <v>1.5690687525885299E-2</v>
      </c>
    </row>
    <row r="12" spans="1:6" x14ac:dyDescent="0.2">
      <c r="A12" s="4"/>
      <c r="B12" s="4"/>
      <c r="C12" s="6" t="s">
        <v>1</v>
      </c>
      <c r="D12" s="7">
        <v>370920</v>
      </c>
      <c r="E12" s="7"/>
      <c r="F12" s="8">
        <f>SUM(D12/D35)</f>
        <v>2.8697743848914083E-4</v>
      </c>
    </row>
    <row r="13" spans="1:6" x14ac:dyDescent="0.2">
      <c r="A13" s="4"/>
      <c r="B13" s="4"/>
      <c r="C13" s="9" t="s">
        <v>9</v>
      </c>
      <c r="D13" s="7">
        <f>61971347.68+3171776.87</f>
        <v>65143124.549999997</v>
      </c>
      <c r="E13" s="7"/>
      <c r="F13" s="8">
        <f>SUM(D13/D35)</f>
        <v>5.0400644393772419E-2</v>
      </c>
    </row>
    <row r="14" spans="1:6" x14ac:dyDescent="0.2">
      <c r="A14" s="4"/>
      <c r="B14" s="4"/>
      <c r="C14" s="5" t="s">
        <v>2</v>
      </c>
      <c r="D14" s="10">
        <v>5624008.04</v>
      </c>
      <c r="E14" s="7"/>
      <c r="F14" s="11">
        <f>SUM(D14/D35)</f>
        <v>4.3512439915926173E-3</v>
      </c>
    </row>
    <row r="15" spans="1:6" x14ac:dyDescent="0.2">
      <c r="A15" s="4"/>
      <c r="B15" s="4"/>
      <c r="C15" s="5"/>
      <c r="D15" s="12">
        <f>SUM(D11:D14)</f>
        <v>91418357.019999996</v>
      </c>
      <c r="E15" s="12"/>
      <c r="F15" s="13">
        <f>SUM(F11:F14)</f>
        <v>7.0729553349739474E-2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3" t="s">
        <v>42</v>
      </c>
      <c r="D17" s="7">
        <v>1055266175.38</v>
      </c>
      <c r="E17" s="7"/>
      <c r="F17" s="8">
        <f>SUM(D17/D35)</f>
        <v>0.81644986502422312</v>
      </c>
    </row>
    <row r="18" spans="1:6" ht="25.5" x14ac:dyDescent="0.2">
      <c r="A18" s="4"/>
      <c r="B18" s="14"/>
      <c r="C18" s="84" t="s">
        <v>43</v>
      </c>
      <c r="D18" s="7">
        <v>20783333.329999998</v>
      </c>
      <c r="E18" s="7"/>
      <c r="F18" s="8">
        <f>SUM(D18/D35)</f>
        <v>1.6079876421625647E-2</v>
      </c>
    </row>
    <row r="19" spans="1:6" ht="25.5" x14ac:dyDescent="0.2">
      <c r="A19" s="4"/>
      <c r="B19" s="14"/>
      <c r="C19" s="84" t="s">
        <v>44</v>
      </c>
      <c r="D19" s="10">
        <v>125000000</v>
      </c>
      <c r="E19" s="7"/>
      <c r="F19" s="11">
        <f>SUM(D19/D35)</f>
        <v>9.6711365823203402E-2</v>
      </c>
    </row>
    <row r="20" spans="1:6" x14ac:dyDescent="0.2">
      <c r="A20" s="4"/>
      <c r="B20" s="4"/>
      <c r="C20" s="6"/>
      <c r="D20" s="12">
        <f>SUM(D17:D19)</f>
        <v>1201049508.71</v>
      </c>
      <c r="E20" s="12"/>
      <c r="F20" s="13">
        <f>SUM(F17:F19)</f>
        <v>0.92924110726905218</v>
      </c>
    </row>
    <row r="21" spans="1:6" x14ac:dyDescent="0.2">
      <c r="A21" s="4"/>
      <c r="B21" s="37" t="s">
        <v>4</v>
      </c>
      <c r="C21" s="38"/>
      <c r="D21" s="43"/>
      <c r="E21" s="43"/>
      <c r="F21" s="44"/>
    </row>
    <row r="22" spans="1:6" x14ac:dyDescent="0.2">
      <c r="A22" s="4"/>
      <c r="B22" s="4"/>
      <c r="C22" s="26" t="s">
        <v>2</v>
      </c>
      <c r="D22" s="25">
        <v>24912.94</v>
      </c>
      <c r="E22" s="16"/>
      <c r="F22" s="11">
        <f>SUM(D22/D35)</f>
        <v>1.9274915632572135E-5</v>
      </c>
    </row>
    <row r="23" spans="1:6" x14ac:dyDescent="0.2">
      <c r="A23" s="4"/>
      <c r="B23" s="4"/>
      <c r="C23" s="5"/>
      <c r="D23" s="27">
        <f>SUM(D22:D22)</f>
        <v>24912.94</v>
      </c>
      <c r="E23" s="21"/>
      <c r="F23" s="13">
        <f>SUM(F22:F22)</f>
        <v>1.9274915632572135E-5</v>
      </c>
    </row>
    <row r="24" spans="1:6" ht="6" customHeight="1" x14ac:dyDescent="0.2">
      <c r="A24" s="4"/>
      <c r="B24" s="4"/>
      <c r="C24" s="5"/>
      <c r="D24" s="16"/>
      <c r="E24" s="16"/>
      <c r="F24" s="8"/>
    </row>
    <row r="25" spans="1:6" x14ac:dyDescent="0.2">
      <c r="A25" s="4"/>
      <c r="B25" s="45" t="s">
        <v>10</v>
      </c>
      <c r="C25" s="38"/>
      <c r="D25" s="82">
        <f>+D23+D15+D20</f>
        <v>1292492778.6700001</v>
      </c>
      <c r="E25" s="46"/>
      <c r="F25" s="47">
        <f>SUM(F23+F20+F15)</f>
        <v>0.99998993553442428</v>
      </c>
    </row>
    <row r="26" spans="1:6" x14ac:dyDescent="0.2">
      <c r="A26" s="4"/>
      <c r="B26" s="4"/>
      <c r="C26" s="5"/>
      <c r="D26" s="16"/>
      <c r="E26" s="16"/>
      <c r="F26" s="8"/>
    </row>
    <row r="27" spans="1:6" x14ac:dyDescent="0.2">
      <c r="A27" s="31" t="s">
        <v>11</v>
      </c>
      <c r="B27" s="32"/>
      <c r="C27" s="33"/>
      <c r="D27" s="48"/>
      <c r="E27" s="48"/>
      <c r="F27" s="49"/>
    </row>
    <row r="28" spans="1:6" x14ac:dyDescent="0.2">
      <c r="A28" s="4"/>
      <c r="B28" s="51" t="s">
        <v>12</v>
      </c>
      <c r="C28" s="51"/>
      <c r="D28" s="52"/>
      <c r="E28" s="53"/>
      <c r="F28" s="54"/>
    </row>
    <row r="29" spans="1:6" x14ac:dyDescent="0.2">
      <c r="A29" s="4"/>
      <c r="B29" s="74"/>
      <c r="C29" s="74" t="s">
        <v>5</v>
      </c>
      <c r="D29" s="79">
        <v>13008.38</v>
      </c>
      <c r="E29" s="72"/>
      <c r="F29" s="11">
        <f>SUM(D29/D35)</f>
        <v>1.006446557557794E-5</v>
      </c>
    </row>
    <row r="30" spans="1:6" x14ac:dyDescent="0.2">
      <c r="A30" s="4"/>
      <c r="B30" s="4"/>
      <c r="C30" s="5"/>
      <c r="D30" s="27">
        <f>SUM(D29:D29)</f>
        <v>13008.38</v>
      </c>
      <c r="E30" s="21"/>
      <c r="F30" s="13">
        <f>SUM(F29)</f>
        <v>1.006446557557794E-5</v>
      </c>
    </row>
    <row r="31" spans="1:6" x14ac:dyDescent="0.2">
      <c r="A31" s="4"/>
      <c r="B31" s="4"/>
      <c r="C31" s="5"/>
      <c r="D31" s="27"/>
      <c r="E31" s="21"/>
      <c r="F31" s="13"/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5" t="s">
        <v>13</v>
      </c>
      <c r="C33" s="56"/>
      <c r="D33" s="73">
        <f>SUM(D30)</f>
        <v>13008.38</v>
      </c>
      <c r="E33" s="57"/>
      <c r="F33" s="58">
        <f>SUM(F30)</f>
        <v>1.006446557557794E-5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0" t="s">
        <v>25</v>
      </c>
      <c r="B35" s="64"/>
      <c r="C35" s="65"/>
      <c r="D35" s="81">
        <f>D25+D33</f>
        <v>1292505787.0500002</v>
      </c>
      <c r="E35" s="66"/>
      <c r="F35" s="67">
        <f>SUM(F33+F25)</f>
        <v>0.99999999999999989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69" t="s">
        <v>14</v>
      </c>
      <c r="B37" s="32"/>
      <c r="C37" s="33"/>
      <c r="D37" s="48"/>
      <c r="E37" s="48"/>
      <c r="F37" s="50"/>
    </row>
    <row r="38" spans="1:6" x14ac:dyDescent="0.2">
      <c r="A38" s="4"/>
      <c r="B38" s="51" t="s">
        <v>15</v>
      </c>
      <c r="C38" s="56"/>
      <c r="D38" s="53"/>
      <c r="E38" s="53"/>
      <c r="F38" s="54"/>
    </row>
    <row r="39" spans="1:6" x14ac:dyDescent="0.2">
      <c r="A39" s="4"/>
      <c r="B39" s="4"/>
      <c r="C39" s="5" t="s">
        <v>16</v>
      </c>
      <c r="D39" s="20">
        <v>1116940914.75</v>
      </c>
      <c r="E39" s="20"/>
      <c r="F39" s="8">
        <f>SUM(D39/D59)</f>
        <v>0.6634461165173311</v>
      </c>
    </row>
    <row r="40" spans="1:6" x14ac:dyDescent="0.2">
      <c r="A40" s="4"/>
      <c r="B40" s="4"/>
      <c r="C40" s="6" t="s">
        <v>17</v>
      </c>
      <c r="D40" s="20">
        <v>118365446.22</v>
      </c>
      <c r="E40" s="20"/>
      <c r="F40" s="8">
        <f>SUM(D40/D59)</f>
        <v>7.0307296104446873E-2</v>
      </c>
    </row>
    <row r="41" spans="1:6" x14ac:dyDescent="0.2">
      <c r="A41" s="4"/>
      <c r="B41" s="4"/>
      <c r="C41" s="5" t="s">
        <v>26</v>
      </c>
      <c r="D41" s="19">
        <v>26262068.09</v>
      </c>
      <c r="E41" s="20"/>
      <c r="F41" s="11">
        <f>SUM(D41/D59)</f>
        <v>1.559927374486415E-2</v>
      </c>
    </row>
    <row r="42" spans="1:6" x14ac:dyDescent="0.2">
      <c r="A42" s="4"/>
      <c r="B42" s="4"/>
      <c r="C42" s="5"/>
      <c r="D42" s="27">
        <f>SUM(D39:D41)</f>
        <v>1261568429.0599999</v>
      </c>
      <c r="E42" s="21"/>
      <c r="F42" s="13">
        <f>SUM(F39:F41)</f>
        <v>0.7493526863666421</v>
      </c>
    </row>
    <row r="43" spans="1:6" ht="12.75" customHeight="1" x14ac:dyDescent="0.2">
      <c r="A43" s="4"/>
      <c r="B43" s="51" t="s">
        <v>18</v>
      </c>
      <c r="C43" s="56"/>
      <c r="D43" s="53"/>
      <c r="E43" s="53"/>
      <c r="F43" s="59"/>
    </row>
    <row r="44" spans="1:6" ht="12.75" customHeight="1" x14ac:dyDescent="0.2">
      <c r="A44" s="4"/>
      <c r="B44" s="74"/>
      <c r="C44" s="72" t="s">
        <v>19</v>
      </c>
      <c r="D44" s="76">
        <v>370267022.19</v>
      </c>
      <c r="E44" s="75"/>
      <c r="F44" s="8">
        <f>SUM(D44/D59)</f>
        <v>0.21993304632535124</v>
      </c>
    </row>
    <row r="45" spans="1:6" ht="12.75" customHeight="1" x14ac:dyDescent="0.2">
      <c r="A45" s="4"/>
      <c r="B45" s="74"/>
      <c r="C45" s="72" t="s">
        <v>40</v>
      </c>
      <c r="D45" s="77">
        <v>12450</v>
      </c>
      <c r="E45" s="75"/>
      <c r="F45" s="11">
        <f>SUM(D45/D59)</f>
        <v>7.3951128851695343E-6</v>
      </c>
    </row>
    <row r="46" spans="1:6" x14ac:dyDescent="0.2">
      <c r="A46" s="4"/>
      <c r="B46" s="4"/>
      <c r="C46" s="5"/>
      <c r="D46" s="27">
        <f>SUM(D44:D45)</f>
        <v>370279472.19</v>
      </c>
      <c r="E46" s="21"/>
      <c r="F46" s="13">
        <f>SUM(F44:F45)</f>
        <v>0.21994044143823641</v>
      </c>
    </row>
    <row r="47" spans="1:6" ht="9.75" customHeight="1" x14ac:dyDescent="0.2">
      <c r="A47" s="4"/>
      <c r="B47" s="4"/>
      <c r="C47" s="5"/>
      <c r="D47" s="21"/>
      <c r="E47" s="21"/>
      <c r="F47" s="29"/>
    </row>
    <row r="48" spans="1:6" x14ac:dyDescent="0.2">
      <c r="A48" s="22"/>
      <c r="B48" s="60" t="s">
        <v>20</v>
      </c>
      <c r="C48" s="56"/>
      <c r="D48" s="73">
        <f>SUM(D42+D46)</f>
        <v>1631847901.25</v>
      </c>
      <c r="E48" s="57"/>
      <c r="F48" s="58">
        <f>SUM(F46+F42)</f>
        <v>0.96929312780487853</v>
      </c>
    </row>
    <row r="49" spans="1:6" x14ac:dyDescent="0.2">
      <c r="A49" s="22"/>
      <c r="B49" s="22"/>
      <c r="C49" s="5"/>
      <c r="D49" s="23"/>
      <c r="E49" s="23"/>
      <c r="F49" s="29"/>
    </row>
    <row r="50" spans="1:6" x14ac:dyDescent="0.2">
      <c r="A50" s="31" t="s">
        <v>21</v>
      </c>
      <c r="B50" s="32"/>
      <c r="C50" s="33"/>
      <c r="D50" s="48"/>
      <c r="E50" s="48"/>
      <c r="F50" s="68"/>
    </row>
    <row r="51" spans="1:6" x14ac:dyDescent="0.2">
      <c r="A51" s="4"/>
      <c r="B51" s="51" t="s">
        <v>22</v>
      </c>
      <c r="C51" s="56"/>
      <c r="D51" s="53"/>
      <c r="E51" s="53"/>
      <c r="F51" s="61"/>
    </row>
    <row r="52" spans="1:6" x14ac:dyDescent="0.2">
      <c r="A52" s="4"/>
      <c r="B52" s="74"/>
      <c r="C52" s="72" t="s">
        <v>27</v>
      </c>
      <c r="D52" s="76">
        <v>33084135.690000001</v>
      </c>
      <c r="E52" s="75"/>
      <c r="F52" s="8">
        <f>SUM(D52/D59)</f>
        <v>1.9651479368338658E-2</v>
      </c>
    </row>
    <row r="53" spans="1:6" x14ac:dyDescent="0.2">
      <c r="A53" s="4"/>
      <c r="B53" s="74"/>
      <c r="C53" s="72" t="s">
        <v>39</v>
      </c>
      <c r="D53" s="76">
        <v>18612243.359999999</v>
      </c>
      <c r="E53" s="75"/>
      <c r="F53" s="11">
        <f>SUM(D53/D59)</f>
        <v>1.10553928267829E-2</v>
      </c>
    </row>
    <row r="54" spans="1:6" x14ac:dyDescent="0.2">
      <c r="A54" s="4"/>
      <c r="B54" s="4"/>
      <c r="C54" s="5"/>
      <c r="D54" s="80">
        <f>SUM(D52:D53)</f>
        <v>51696379.049999997</v>
      </c>
      <c r="E54" s="21"/>
      <c r="F54" s="13">
        <f>SUM(F52:F53)</f>
        <v>3.0706872195121557E-2</v>
      </c>
    </row>
    <row r="55" spans="1:6" ht="10.5" customHeight="1" x14ac:dyDescent="0.2">
      <c r="A55" s="4"/>
      <c r="B55" s="4"/>
      <c r="C55" s="5"/>
      <c r="D55" s="21"/>
      <c r="E55" s="21"/>
      <c r="F55" s="13"/>
    </row>
    <row r="56" spans="1:6" ht="9" customHeight="1" x14ac:dyDescent="0.2">
      <c r="A56" s="4"/>
      <c r="B56" s="4"/>
      <c r="C56" s="5"/>
      <c r="D56" s="16"/>
      <c r="E56" s="16"/>
      <c r="F56" s="28"/>
    </row>
    <row r="57" spans="1:6" x14ac:dyDescent="0.2">
      <c r="A57" s="4"/>
      <c r="B57" s="60" t="s">
        <v>23</v>
      </c>
      <c r="C57" s="62"/>
      <c r="D57" s="73">
        <f>SUM(D54)</f>
        <v>51696379.049999997</v>
      </c>
      <c r="E57" s="57"/>
      <c r="F57" s="58">
        <f>SUM(F54)</f>
        <v>3.0706872195121557E-2</v>
      </c>
    </row>
    <row r="58" spans="1:6" x14ac:dyDescent="0.2">
      <c r="A58" s="4"/>
      <c r="B58" s="4"/>
      <c r="C58" s="5"/>
      <c r="D58" s="16"/>
      <c r="E58" s="16"/>
      <c r="F58" s="8"/>
    </row>
    <row r="59" spans="1:6" x14ac:dyDescent="0.2">
      <c r="A59" s="63" t="s">
        <v>24</v>
      </c>
      <c r="B59" s="64"/>
      <c r="C59" s="65"/>
      <c r="D59" s="81">
        <f>+D57+D48</f>
        <v>1683544280.3</v>
      </c>
      <c r="E59" s="66"/>
      <c r="F59" s="67">
        <f>SUM(F57+F48)</f>
        <v>1</v>
      </c>
    </row>
    <row r="60" spans="1:6" x14ac:dyDescent="0.2">
      <c r="A60" s="4"/>
      <c r="B60" s="4"/>
      <c r="C60" s="4"/>
      <c r="D60" s="24"/>
      <c r="E60" s="16"/>
      <c r="F60" s="4"/>
    </row>
    <row r="62" spans="1:6" x14ac:dyDescent="0.2">
      <c r="D62" s="85"/>
    </row>
    <row r="66" spans="1:4" x14ac:dyDescent="0.2">
      <c r="A66" t="s">
        <v>32</v>
      </c>
      <c r="D66" t="s">
        <v>33</v>
      </c>
    </row>
    <row r="67" spans="1:4" x14ac:dyDescent="0.2">
      <c r="C67" s="78" t="s">
        <v>34</v>
      </c>
      <c r="D67" s="78" t="s">
        <v>35</v>
      </c>
    </row>
    <row r="68" spans="1:4" x14ac:dyDescent="0.2">
      <c r="C68" t="s">
        <v>36</v>
      </c>
      <c r="D68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Febrero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2025-06-10T17:19:05Z</cp:lastPrinted>
  <dcterms:created xsi:type="dcterms:W3CDTF">2001-01-25T14:49:03Z</dcterms:created>
  <dcterms:modified xsi:type="dcterms:W3CDTF">2026-03-10T17:46:12Z</dcterms:modified>
</cp:coreProperties>
</file>