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ACION PAGINA\PUBLICACION PAGINA 2025\Diciembre  2025\"/>
    </mc:Choice>
  </mc:AlternateContent>
  <bookViews>
    <workbookView xWindow="0" yWindow="9195" windowWidth="7995" windowHeight="6150"/>
  </bookViews>
  <sheets>
    <sheet name="Diciembre " sheetId="11" r:id="rId1"/>
  </sheets>
  <definedNames>
    <definedName name="_xlnm._FilterDatabase" localSheetId="0" hidden="1">'Diciembre '!$F$1:$F$108</definedName>
    <definedName name="_xlnm.Print_Titles" localSheetId="0">'Diciembre '!$1:$7</definedName>
  </definedNames>
  <calcPr calcId="152511"/>
</workbook>
</file>

<file path=xl/calcChain.xml><?xml version="1.0" encoding="utf-8"?>
<calcChain xmlns="http://schemas.openxmlformats.org/spreadsheetml/2006/main">
  <c r="Q72" i="11" l="1"/>
  <c r="R91" i="11" l="1"/>
  <c r="R90" i="11"/>
  <c r="R88" i="11"/>
  <c r="R86" i="11" s="1"/>
  <c r="R87" i="11"/>
  <c r="R84" i="11"/>
  <c r="R83" i="11"/>
  <c r="R82" i="11"/>
  <c r="R79" i="11"/>
  <c r="R78" i="11"/>
  <c r="R77" i="11"/>
  <c r="R76" i="11"/>
  <c r="R73" i="11"/>
  <c r="R72" i="11"/>
  <c r="R71" i="11"/>
  <c r="R70" i="11"/>
  <c r="R69" i="11"/>
  <c r="R68" i="11"/>
  <c r="R63" i="11"/>
  <c r="R62" i="11"/>
  <c r="R61" i="11"/>
  <c r="R60" i="11"/>
  <c r="R59" i="11"/>
  <c r="R58" i="11"/>
  <c r="R57" i="11"/>
  <c r="R56" i="11"/>
  <c r="R55" i="11"/>
  <c r="R52" i="11"/>
  <c r="R51" i="11"/>
  <c r="R50" i="11"/>
  <c r="R49" i="11"/>
  <c r="R48" i="11"/>
  <c r="R47" i="11"/>
  <c r="R46" i="11"/>
  <c r="R44" i="11"/>
  <c r="R43" i="11"/>
  <c r="R42" i="11"/>
  <c r="R41" i="11"/>
  <c r="R40" i="11"/>
  <c r="R39" i="11"/>
  <c r="R38" i="11"/>
  <c r="R35" i="11"/>
  <c r="R34" i="11"/>
  <c r="R33" i="11"/>
  <c r="R32" i="11"/>
  <c r="R31" i="11"/>
  <c r="R30" i="11"/>
  <c r="R29" i="11"/>
  <c r="R28" i="11"/>
  <c r="R23" i="11"/>
  <c r="R25" i="11"/>
  <c r="R24" i="11"/>
  <c r="R22" i="11"/>
  <c r="R21" i="11"/>
  <c r="R20" i="11"/>
  <c r="R19" i="11"/>
  <c r="R18" i="11"/>
  <c r="R17" i="11"/>
  <c r="Q9" i="11"/>
  <c r="R13" i="11"/>
  <c r="R14" i="11"/>
  <c r="R12" i="11"/>
  <c r="R11" i="11"/>
  <c r="R10" i="11"/>
  <c r="Q67" i="11"/>
  <c r="P67" i="11"/>
  <c r="Q54" i="11"/>
  <c r="Q37" i="11"/>
  <c r="Q27" i="11"/>
  <c r="Q16" i="11"/>
  <c r="P9" i="11"/>
  <c r="Q93" i="11" l="1"/>
  <c r="R9" i="11"/>
  <c r="P54" i="11"/>
  <c r="P37" i="11"/>
  <c r="P27" i="11"/>
  <c r="P16" i="11"/>
  <c r="P93" i="11" l="1"/>
  <c r="R16" i="11"/>
  <c r="O67" i="11"/>
  <c r="O54" i="11"/>
  <c r="O37" i="11"/>
  <c r="O27" i="11"/>
  <c r="O16" i="11"/>
  <c r="O9" i="11"/>
  <c r="O93" i="11" l="1"/>
  <c r="N16" i="11" l="1"/>
  <c r="N9" i="11"/>
  <c r="N93" i="11" l="1"/>
  <c r="R67" i="11" l="1"/>
  <c r="N90" i="11"/>
  <c r="M90" i="11"/>
  <c r="N86" i="11"/>
  <c r="M86" i="11"/>
  <c r="N82" i="11"/>
  <c r="M82" i="11"/>
  <c r="N76" i="11"/>
  <c r="M76" i="11"/>
  <c r="N67" i="11"/>
  <c r="N54" i="11"/>
  <c r="N37" i="11"/>
  <c r="N27" i="11"/>
  <c r="M9" i="11"/>
  <c r="L76" i="11" l="1"/>
  <c r="L82" i="11"/>
  <c r="R27" i="11"/>
  <c r="M72" i="11"/>
  <c r="L72" i="11"/>
  <c r="I72" i="11"/>
  <c r="F72" i="11"/>
  <c r="E72" i="11"/>
  <c r="H46" i="11"/>
  <c r="K46" i="11"/>
  <c r="L46" i="11"/>
  <c r="L90" i="11" l="1"/>
  <c r="L86" i="11"/>
  <c r="M67" i="11"/>
  <c r="R54" i="11"/>
  <c r="R93" i="11" s="1"/>
  <c r="M54" i="11"/>
  <c r="R37" i="11"/>
  <c r="M37" i="11"/>
  <c r="M27" i="11"/>
  <c r="M16" i="11"/>
  <c r="L9" i="11"/>
  <c r="M93" i="11" l="1"/>
  <c r="K82" i="11"/>
  <c r="K76" i="11"/>
  <c r="K72" i="11"/>
  <c r="L67" i="11" l="1"/>
  <c r="L54" i="11"/>
  <c r="L37" i="11"/>
  <c r="L27" i="11"/>
  <c r="L16" i="11"/>
  <c r="K9" i="11"/>
  <c r="L93" i="11" l="1"/>
  <c r="K90" i="11"/>
  <c r="K86" i="11"/>
  <c r="K67" i="11"/>
  <c r="K54" i="11"/>
  <c r="K37" i="11"/>
  <c r="K27" i="11"/>
  <c r="K16" i="11"/>
  <c r="K93" i="11" l="1"/>
  <c r="I90" i="11"/>
  <c r="I86" i="11"/>
  <c r="I82" i="11"/>
  <c r="I76" i="11"/>
  <c r="I67" i="11"/>
  <c r="I54" i="11"/>
  <c r="I46" i="11"/>
  <c r="I37" i="11"/>
  <c r="I27" i="11"/>
  <c r="I16" i="11"/>
  <c r="I9" i="11"/>
  <c r="I93" i="11" l="1"/>
  <c r="J90" i="11"/>
  <c r="H90" i="11"/>
  <c r="J86" i="11"/>
  <c r="J82" i="11"/>
  <c r="J76" i="11"/>
  <c r="J72" i="11"/>
  <c r="H72" i="11"/>
  <c r="J67" i="11"/>
  <c r="J54" i="11"/>
  <c r="J46" i="11"/>
  <c r="J37" i="11"/>
  <c r="J27" i="11"/>
  <c r="J16" i="11"/>
  <c r="J9" i="11"/>
  <c r="H9" i="11"/>
  <c r="J93" i="11" l="1"/>
  <c r="G90" i="11"/>
  <c r="F90" i="11"/>
  <c r="E90" i="11"/>
  <c r="D90" i="11"/>
  <c r="H86" i="11"/>
  <c r="H82" i="11"/>
  <c r="G82" i="11"/>
  <c r="D82" i="11"/>
  <c r="E82" i="11"/>
  <c r="H76" i="11"/>
  <c r="G76" i="11"/>
  <c r="F76" i="11"/>
  <c r="E76" i="11"/>
  <c r="D76" i="11"/>
  <c r="G72" i="11"/>
  <c r="H67" i="11"/>
  <c r="H54" i="11"/>
  <c r="G46" i="11"/>
  <c r="H37" i="11"/>
  <c r="H27" i="11"/>
  <c r="H16" i="11"/>
  <c r="G9" i="11"/>
  <c r="H93" i="11" l="1"/>
  <c r="G88" i="11"/>
  <c r="G87" i="11" s="1"/>
  <c r="G86" i="11" s="1"/>
  <c r="G67" i="11"/>
  <c r="G54" i="11"/>
  <c r="G37" i="11"/>
  <c r="G27" i="11"/>
  <c r="G16" i="11"/>
  <c r="G93" i="11" l="1"/>
  <c r="F46" i="11"/>
  <c r="D46" i="11" l="1"/>
  <c r="F88" i="11" l="1"/>
  <c r="F16" i="11"/>
  <c r="F87" i="11" l="1"/>
  <c r="D16" i="11"/>
  <c r="F86" i="11" l="1"/>
  <c r="D86" i="11"/>
  <c r="E88" i="11" l="1"/>
  <c r="E87" i="11" s="1"/>
  <c r="E86" i="11" s="1"/>
  <c r="E67" i="11"/>
  <c r="E54" i="11"/>
  <c r="E46" i="11"/>
  <c r="E37" i="11"/>
  <c r="E27" i="11"/>
  <c r="E16" i="11"/>
  <c r="E9" i="11"/>
  <c r="D72" i="11"/>
  <c r="D67" i="11"/>
  <c r="D54" i="11"/>
  <c r="D37" i="11"/>
  <c r="D27" i="11"/>
  <c r="D9" i="11"/>
  <c r="D93" i="11" l="1"/>
  <c r="E93" i="11"/>
  <c r="F27" i="11" l="1"/>
  <c r="F9" i="11" l="1"/>
  <c r="F37" i="11" l="1"/>
  <c r="F54" i="11" l="1"/>
  <c r="F67" i="11"/>
  <c r="F93" i="11" l="1"/>
</calcChain>
</file>

<file path=xl/sharedStrings.xml><?xml version="1.0" encoding="utf-8"?>
<sst xmlns="http://schemas.openxmlformats.org/spreadsheetml/2006/main" count="165" uniqueCount="164">
  <si>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</si>
  <si>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</si>
  <si>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</si>
  <si>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</si>
  <si>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</si>
  <si>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</si>
  <si>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</si>
  <si>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</si>
  <si>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</si>
  <si>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</si>
  <si>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</si>
  <si>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</si>
  <si>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</si>
  <si>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</si>
  <si>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</si>
  <si>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</si>
  <si>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</si>
  <si>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</si>
  <si>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</si>
  <si>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</si>
  <si>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</si>
  <si>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</si>
  <si>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</si>
  <si>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</si>
  <si>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</si>
  <si>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</si>
  <si>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</si>
  <si>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</si>
  <si>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</si>
  <si>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</si>
  <si>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</si>
  <si>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</si>
  <si>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</si>
  <si>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</si>
  <si>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</si>
  <si>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</si>
  <si>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</si>
  <si>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</si>
  <si>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</si>
  <si>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</si>
  <si>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</si>
  <si>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</si>
  <si>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</si>
  <si>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</si>
  <si>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</si>
  <si>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</si>
  <si>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</si>
  <si>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</si>
  <si>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</si>
  <si>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</si>
  <si>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</si>
  <si>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</si>
  <si>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</si>
  <si>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</si>
  <si>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</si>
  <si>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</si>
  <si>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</si>
  <si>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</si>
  <si>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</si>
  <si>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</si>
  <si>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</si>
  <si>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</si>
  <si>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</si>
  <si>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</si>
  <si>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</si>
  <si>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</si>
  <si>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</si>
  <si>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</si>
  <si>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</si>
  <si>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</si>
  <si>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</si>
  <si>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</si>
  <si>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</si>
  <si>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</si>
  <si>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</si>
  <si>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</si>
  <si>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</si>
  <si>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</si>
  <si>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</si>
  <si>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</si>
  <si>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</si>
  <si>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</si>
  <si>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</si>
  <si>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</si>
  <si>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</si>
  <si>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</si>
  <si>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</si>
  <si>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</si>
  <si>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</si>
  <si>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</si>
  <si>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</si>
  <si>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</si>
  <si>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</si>
  <si>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</si>
  <si>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</si>
  <si>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</si>
  <si>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</si>
  <si>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</si>
  <si>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</si>
  <si>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</si>
  <si>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</si>
  <si>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</si>
  <si>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</si>
  <si>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</si>
  <si>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</si>
  <si>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</si>
  <si>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</si>
  <si>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</si>
  <si>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</si>
  <si>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</si>
  <si>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</si>
  <si>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</si>
  <si>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</si>
  <si>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</si>
  <si>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</si>
  <si>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</si>
  <si>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</si>
  <si>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</si>
  <si>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</si>
  <si>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</si>
  <si>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</si>
  <si>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</si>
  <si>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</si>
  <si>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</si>
  <si>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</si>
  <si>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</si>
  <si>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</si>
  <si>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</si>
  <si>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</si>
  <si>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</si>
  <si>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</si>
  <si>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</si>
  <si>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</si>
  <si>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</si>
  <si>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</si>
  <si>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</si>
  <si>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</si>
  <si>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</si>
  <si>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</si>
  <si>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</si>
  <si>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</si>
  <si>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</si>
  <si>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</si>
  <si>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</si>
  <si>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</si>
  <si>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</si>
  <si>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</si>
  <si>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</si>
  <si>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</si>
  <si>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>Presupuesto Devengado</t>
  </si>
  <si>
    <t>2.2.9</t>
  </si>
  <si>
    <t>Otras Contrataciones de Servicios</t>
  </si>
  <si>
    <t xml:space="preserve">                 Ejecución Presupuestaria del Gasto 2025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</si>
  <si>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</si>
  <si>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</si>
  <si>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</si>
  <si>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</si>
  <si>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</si>
  <si>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</si>
  <si>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</si>
  <si>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</si>
  <si>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</si>
  <si>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Noviembre 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</si>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</sst>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89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19" xfId="1" applyNumberFormat="1" applyFont="1" applyFill="1" applyBorder="1" applyAlignment="1">
      <alignment horizontal="center" vertical="center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43" fontId="35" fillId="0" borderId="0" xfId="1" applyFont="1" applyBorder="1"/>
    <xf numFmtId="164" fontId="40" fillId="34" borderId="21" xfId="0" applyNumberFormat="1" applyFont="1" applyFill="1" applyBorder="1" applyAlignment="1">
      <alignment horizontal="center" vertical="center" wrapText="1"/>
    </xf>
    <xf numFmtId="0" fontId="38" fillId="34" borderId="13" xfId="0" applyFont="1" applyFill="1" applyBorder="1" applyAlignment="1">
      <alignment horizontal="center"/>
    </xf>
    <xf numFmtId="43" fontId="38" fillId="0" borderId="0" xfId="1" applyFont="1" applyBorder="1"/>
    <xf numFmtId="43" fontId="35" fillId="0" borderId="0" xfId="1" applyFont="1" applyFill="1" applyBorder="1"/>
    <xf numFmtId="164" fontId="40" fillId="34" borderId="20" xfId="0" applyNumberFormat="1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left" vertical="center" wrapText="1"/>
    </xf>
    <xf numFmtId="164" fontId="40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20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1" xfId="1" applyNumberFormat="1" applyFont="1" applyFill="1" applyBorder="1" applyAlignment="1">
      <alignment horizontal="center" vertical="center"/>
    </xf>
    <xf numFmtId="164" fontId="40" fillId="34" borderId="12" xfId="0" applyNumberFormat="1" applyFont="1" applyFill="1" applyBorder="1" applyAlignment="1">
      <alignment horizontal="center" vertical="center" wrapText="1"/>
    </xf>
    <xf numFmtId="164" fontId="40" fillId="34" borderId="11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95</xdr:row>
      <xdr:rowOff>0</xdr:rowOff>
    </xdr:from>
    <xdr:ext cx="2345306" cy="1957905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797" y="17001226"/>
          <a:ext cx="2345306" cy="1957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3"/>
  <sheetViews>
    <sheetView tabSelected="1" topLeftCell="A82" zoomScale="106" zoomScaleNormal="106" workbookViewId="0">
      <selection activeCell="R93" sqref="R93"/>
    </sheetView>
  </sheetViews>
  <sheetFormatPr baseColWidth="10" defaultRowHeight="15"/>
  <cols>
    <col min="1" max="1" width="4.85546875" style="3" customWidth="1"/>
    <col min="2" max="2" width="5.42578125" style="10" customWidth="1"/>
    <col min="3" max="3" width="58.28515625" style="2" customWidth="1"/>
    <col min="4" max="4" width="14.7109375" style="2" customWidth="1"/>
    <col min="5" max="5" width="13.140625" style="2" customWidth="1"/>
    <col min="6" max="6" width="14" style="6" customWidth="1"/>
    <col min="7" max="7" width="13.140625" style="6" customWidth="1"/>
    <col min="8" max="16" width="14.5703125" style="6" customWidth="1"/>
    <col min="17" max="17" width="15.7109375" style="6" customWidth="1"/>
    <col min="18" max="18" width="16.7109375" style="6" customWidth="1"/>
  </cols>
  <sheetData>
    <row r="1" spans="1:18" s="1" customFormat="1" ht="12.75">
      <c r="A1" s="12"/>
      <c r="B1" s="13"/>
      <c r="C1" s="14"/>
      <c r="D1" s="14"/>
      <c r="E1" s="14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8" s="1" customFormat="1" ht="27">
      <c r="A2" s="76" t="s">
        <v>118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18" s="1" customFormat="1" ht="25.5">
      <c r="A3" s="74" t="s">
        <v>119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spans="1:18" s="4" customFormat="1" ht="27">
      <c r="A4" s="74" t="s">
        <v>152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</row>
    <row r="5" spans="1:18" s="1" customFormat="1" ht="27.75" customHeight="1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3"/>
    </row>
    <row r="6" spans="1:18" s="26" customFormat="1" ht="25.5" customHeight="1">
      <c r="A6" s="80" t="s">
        <v>109</v>
      </c>
      <c r="B6" s="81"/>
      <c r="C6" s="81"/>
      <c r="D6" s="84" t="s">
        <v>141</v>
      </c>
      <c r="E6" s="85"/>
      <c r="F6" s="86" t="s">
        <v>149</v>
      </c>
      <c r="G6" s="87"/>
      <c r="H6" s="88"/>
      <c r="I6" s="69"/>
      <c r="J6" s="69"/>
      <c r="K6" s="69"/>
      <c r="L6" s="69"/>
      <c r="M6" s="69"/>
      <c r="N6" s="69"/>
      <c r="O6" s="69"/>
      <c r="P6" s="69"/>
      <c r="Q6" s="69"/>
      <c r="R6" s="78" t="s">
        <v>117</v>
      </c>
    </row>
    <row r="7" spans="1:18" s="26" customFormat="1" ht="16.5" customHeight="1">
      <c r="A7" s="82"/>
      <c r="B7" s="83"/>
      <c r="C7" s="83"/>
      <c r="D7" s="27" t="s">
        <v>140</v>
      </c>
      <c r="E7" s="27" t="s">
        <v>139</v>
      </c>
      <c r="F7" s="65" t="s">
        <v>108</v>
      </c>
      <c r="G7" s="65" t="s">
        <v>153</v>
      </c>
      <c r="H7" s="66" t="s">
        <v>154</v>
      </c>
      <c r="I7" s="66" t="s">
        <v>155</v>
      </c>
      <c r="J7" s="66" t="s">
        <v>156</v>
      </c>
      <c r="K7" s="66" t="s">
        <v>157</v>
      </c>
      <c r="L7" s="66" t="s">
        <v>158</v>
      </c>
      <c r="M7" s="66" t="s">
        <v>159</v>
      </c>
      <c r="N7" s="66" t="s">
        <v>160</v>
      </c>
      <c r="O7" s="66" t="s">
        <v>161</v>
      </c>
      <c r="P7" s="66" t="s">
        <v>162</v>
      </c>
      <c r="Q7" s="66" t="s">
        <v>163</v>
      </c>
      <c r="R7" s="79"/>
    </row>
    <row r="8" spans="1:18" s="31" customFormat="1" ht="22.5" customHeight="1">
      <c r="A8" s="28" t="s">
        <v>131</v>
      </c>
      <c r="B8" s="28"/>
      <c r="C8" s="29"/>
      <c r="D8" s="29"/>
      <c r="E8" s="29"/>
      <c r="F8" s="30"/>
      <c r="G8" s="30"/>
    </row>
    <row r="9" spans="1:18" s="31" customFormat="1" ht="12.75" customHeight="1">
      <c r="A9" s="32">
        <v>2.1</v>
      </c>
      <c r="B9" s="33" t="s">
        <v>0</v>
      </c>
      <c r="C9" s="34"/>
      <c r="D9" s="35">
        <f t="shared" ref="D9:F9" si="0">SUM(D10:D14)</f>
        <v>11050790071</v>
      </c>
      <c r="E9" s="35">
        <f t="shared" si="0"/>
        <v>0</v>
      </c>
      <c r="F9" s="35">
        <f t="shared" si="0"/>
        <v>1536212610.5382545</v>
      </c>
      <c r="G9" s="35">
        <f t="shared" ref="G9:J9" si="1">SUM(G10:G14)</f>
        <v>824775595.61025095</v>
      </c>
      <c r="H9" s="67">
        <f t="shared" si="1"/>
        <v>888459759.40018249</v>
      </c>
      <c r="I9" s="67">
        <f t="shared" si="1"/>
        <v>832993271.46059418</v>
      </c>
      <c r="J9" s="67">
        <f t="shared" si="1"/>
        <v>839408796.64705551</v>
      </c>
      <c r="K9" s="67">
        <f t="shared" ref="K9:N9" si="2">SUM(K10:K14)</f>
        <v>848157506.80449057</v>
      </c>
      <c r="L9" s="67">
        <f t="shared" si="2"/>
        <v>861496247.2924006</v>
      </c>
      <c r="M9" s="67">
        <f t="shared" si="2"/>
        <v>900518418.38464069</v>
      </c>
      <c r="N9" s="67">
        <f t="shared" si="2"/>
        <v>964791685.40082943</v>
      </c>
      <c r="O9" s="67">
        <f>SUM(O10:O14)</f>
        <v>966890678.29420865</v>
      </c>
      <c r="P9" s="67">
        <f>SUM(P10:P14)</f>
        <v>975200945.94467783</v>
      </c>
      <c r="Q9" s="67">
        <f>SUM(Q10:Q14)</f>
        <v>2577717736.5341353</v>
      </c>
      <c r="R9" s="35">
        <f>SUM(R10:R14)</f>
        <v>13016623252.31172</v>
      </c>
    </row>
    <row r="10" spans="1:18" s="31" customFormat="1" ht="12.75">
      <c r="A10" s="36"/>
      <c r="B10" s="36" t="s">
        <v>1</v>
      </c>
      <c r="C10" s="37" t="s">
        <v>2</v>
      </c>
      <c r="D10" s="38">
        <v>10497419642</v>
      </c>
      <c r="E10" s="38">
        <v>0</v>
      </c>
      <c r="F10" s="38">
        <v>1526640541.6279144</v>
      </c>
      <c r="G10" s="38">
        <v>810598194.24166572</v>
      </c>
      <c r="H10" s="64">
        <v>871639783.4615972</v>
      </c>
      <c r="I10" s="64">
        <v>819413876.82394898</v>
      </c>
      <c r="J10" s="64">
        <v>822784948.14286423</v>
      </c>
      <c r="K10" s="64">
        <v>834540847.3902992</v>
      </c>
      <c r="L10" s="64">
        <v>847198761.37384927</v>
      </c>
      <c r="M10" s="64">
        <v>887399108.3060894</v>
      </c>
      <c r="N10" s="64">
        <v>949079894.34436047</v>
      </c>
      <c r="O10" s="64">
        <v>954193776.36954427</v>
      </c>
      <c r="P10" s="64">
        <v>961820400.08001339</v>
      </c>
      <c r="Q10" s="64">
        <v>2564407446.349916</v>
      </c>
      <c r="R10" s="38">
        <f>SUM(F10:Q10)</f>
        <v>12849717578.512062</v>
      </c>
    </row>
    <row r="11" spans="1:18" s="31" customFormat="1" ht="12.75">
      <c r="A11" s="36"/>
      <c r="B11" s="36" t="s">
        <v>3</v>
      </c>
      <c r="C11" s="37" t="s">
        <v>4</v>
      </c>
      <c r="D11" s="38">
        <v>85356101</v>
      </c>
      <c r="E11" s="38">
        <v>0</v>
      </c>
      <c r="F11" s="38">
        <v>7795714.7803399982</v>
      </c>
      <c r="G11" s="38">
        <v>12457800.878585242</v>
      </c>
      <c r="H11" s="64">
        <v>14525116.588585241</v>
      </c>
      <c r="I11" s="64">
        <v>12008238.956645239</v>
      </c>
      <c r="J11" s="64">
        <v>14976394.574191326</v>
      </c>
      <c r="K11" s="64">
        <v>11724991.684191328</v>
      </c>
      <c r="L11" s="64">
        <v>12549593.138551326</v>
      </c>
      <c r="M11" s="64">
        <v>11686935.148551328</v>
      </c>
      <c r="N11" s="64">
        <v>13997851.826468986</v>
      </c>
      <c r="O11" s="64">
        <v>10846696.493594456</v>
      </c>
      <c r="P11" s="64">
        <v>11978213.333594456</v>
      </c>
      <c r="Q11" s="64">
        <v>11994532.583149213</v>
      </c>
      <c r="R11" s="38">
        <f t="shared" ref="R11:R14" si="3">SUM(F11:Q11)</f>
        <v>146542079.98644814</v>
      </c>
    </row>
    <row r="12" spans="1:18" s="31" customFormat="1" ht="12.75">
      <c r="A12" s="36"/>
      <c r="B12" s="36" t="s">
        <v>5</v>
      </c>
      <c r="C12" s="37" t="s">
        <v>6</v>
      </c>
      <c r="D12" s="38">
        <v>4045637</v>
      </c>
      <c r="E12" s="38">
        <v>0</v>
      </c>
      <c r="F12" s="38">
        <v>1776354.1299999992</v>
      </c>
      <c r="G12" s="38">
        <v>1719600.4899999991</v>
      </c>
      <c r="H12" s="64">
        <v>2294859.3499999992</v>
      </c>
      <c r="I12" s="64">
        <v>1571155.6799999992</v>
      </c>
      <c r="J12" s="64">
        <v>1647453.929999999</v>
      </c>
      <c r="K12" s="64">
        <v>1891667.7299999991</v>
      </c>
      <c r="L12" s="64">
        <v>1747892.7799999991</v>
      </c>
      <c r="M12" s="64">
        <v>1432374.929999999</v>
      </c>
      <c r="N12" s="64">
        <v>1713939.2300000002</v>
      </c>
      <c r="O12" s="64">
        <v>1850205.4310699997</v>
      </c>
      <c r="P12" s="64">
        <v>1402332.5310699998</v>
      </c>
      <c r="Q12" s="64">
        <v>1315757.6010699999</v>
      </c>
      <c r="R12" s="38">
        <f t="shared" si="3"/>
        <v>20363593.813209996</v>
      </c>
    </row>
    <row r="13" spans="1:18" s="31" customFormat="1" ht="12.75">
      <c r="A13" s="36"/>
      <c r="B13" s="36" t="s">
        <v>7</v>
      </c>
      <c r="C13" s="37" t="s">
        <v>8</v>
      </c>
      <c r="D13" s="38">
        <v>463968691</v>
      </c>
      <c r="E13" s="38">
        <v>0</v>
      </c>
      <c r="F13" s="38">
        <v>0</v>
      </c>
      <c r="G13" s="38">
        <v>0</v>
      </c>
      <c r="H13" s="64">
        <v>0</v>
      </c>
      <c r="I13" s="64"/>
      <c r="J13" s="64">
        <v>0</v>
      </c>
      <c r="K13" s="64">
        <v>0</v>
      </c>
      <c r="L13" s="64">
        <v>0</v>
      </c>
      <c r="M13" s="64">
        <v>0</v>
      </c>
      <c r="N13" s="64">
        <v>0</v>
      </c>
      <c r="O13" s="64"/>
      <c r="P13" s="64">
        <v>0</v>
      </c>
      <c r="Q13" s="64">
        <v>0</v>
      </c>
      <c r="R13" s="38">
        <f>SUM(F13:Q13)</f>
        <v>0</v>
      </c>
    </row>
    <row r="14" spans="1:18" s="31" customFormat="1" ht="12.75">
      <c r="A14" s="36"/>
      <c r="B14" s="36" t="s">
        <v>9</v>
      </c>
      <c r="C14" s="37" t="s">
        <v>10</v>
      </c>
      <c r="D14" s="38">
        <v>0</v>
      </c>
      <c r="E14" s="38">
        <v>0</v>
      </c>
      <c r="F14" s="38">
        <v>0</v>
      </c>
      <c r="G14" s="38">
        <v>0</v>
      </c>
      <c r="H14" s="64">
        <v>0</v>
      </c>
      <c r="I14" s="64"/>
      <c r="J14" s="64"/>
      <c r="K14" s="64"/>
      <c r="L14" s="64"/>
      <c r="M14" s="64">
        <v>0</v>
      </c>
      <c r="N14" s="64">
        <v>0</v>
      </c>
      <c r="O14" s="64"/>
      <c r="P14" s="64">
        <v>0</v>
      </c>
      <c r="Q14" s="64">
        <v>0</v>
      </c>
      <c r="R14" s="38">
        <f t="shared" si="3"/>
        <v>0</v>
      </c>
    </row>
    <row r="15" spans="1:18" s="31" customFormat="1" ht="9.75" customHeight="1">
      <c r="A15" s="36"/>
      <c r="B15" s="36"/>
      <c r="C15" s="37"/>
      <c r="D15" s="37"/>
      <c r="E15" s="37"/>
      <c r="F15" s="38"/>
      <c r="G15" s="38"/>
      <c r="R15" s="38"/>
    </row>
    <row r="16" spans="1:18" s="31" customFormat="1" ht="12.75">
      <c r="A16" s="39" t="s">
        <v>123</v>
      </c>
      <c r="B16" s="33" t="s">
        <v>11</v>
      </c>
      <c r="C16" s="34"/>
      <c r="D16" s="40">
        <f>SUM(D17:D25)</f>
        <v>785303538</v>
      </c>
      <c r="E16" s="40">
        <f t="shared" ref="E16" si="4">SUM(E17:E24)</f>
        <v>0</v>
      </c>
      <c r="F16" s="40">
        <f t="shared" ref="F16:J16" si="5">SUM(F17:F25)</f>
        <v>76539478.830207944</v>
      </c>
      <c r="G16" s="40">
        <f t="shared" si="5"/>
        <v>108800167.7016445</v>
      </c>
      <c r="H16" s="67">
        <f t="shared" si="5"/>
        <v>113996522.69164452</v>
      </c>
      <c r="I16" s="67">
        <f t="shared" si="5"/>
        <v>121918750.54589088</v>
      </c>
      <c r="J16" s="67">
        <f t="shared" si="5"/>
        <v>90917390.113114342</v>
      </c>
      <c r="K16" s="67">
        <f t="shared" ref="K16" si="6">SUM(K17:K25)</f>
        <v>84870807.530000001</v>
      </c>
      <c r="L16" s="67">
        <f t="shared" ref="L16:R16" si="7">SUM(L17:L25)</f>
        <v>92446053.504355118</v>
      </c>
      <c r="M16" s="67">
        <f t="shared" si="7"/>
        <v>119350291.45670374</v>
      </c>
      <c r="N16" s="67">
        <f t="shared" si="7"/>
        <v>118455781.91469672</v>
      </c>
      <c r="O16" s="67">
        <f t="shared" si="7"/>
        <v>114522008.58391975</v>
      </c>
      <c r="P16" s="67">
        <f t="shared" si="7"/>
        <v>104514685.18565169</v>
      </c>
      <c r="Q16" s="67">
        <f t="shared" si="7"/>
        <v>89804826.246683866</v>
      </c>
      <c r="R16" s="40">
        <f t="shared" si="7"/>
        <v>1236136764.304513</v>
      </c>
    </row>
    <row r="17" spans="1:18" s="31" customFormat="1" ht="12.75">
      <c r="A17" s="36"/>
      <c r="B17" s="36" t="s">
        <v>12</v>
      </c>
      <c r="C17" s="37" t="s">
        <v>13</v>
      </c>
      <c r="D17" s="41">
        <v>264368455</v>
      </c>
      <c r="E17" s="38">
        <v>0</v>
      </c>
      <c r="F17" s="38">
        <v>26008953.400207944</v>
      </c>
      <c r="G17" s="38">
        <v>21396540.111644503</v>
      </c>
      <c r="H17" s="64">
        <v>26759071.271644503</v>
      </c>
      <c r="I17" s="64">
        <v>29988483.592590891</v>
      </c>
      <c r="J17" s="64">
        <v>26771372.653114341</v>
      </c>
      <c r="K17" s="64">
        <v>27238515.960000005</v>
      </c>
      <c r="L17" s="64">
        <v>27047570.734355099</v>
      </c>
      <c r="M17" s="64">
        <v>27342888.686703727</v>
      </c>
      <c r="N17" s="64">
        <v>29438868.012429737</v>
      </c>
      <c r="O17" s="64">
        <v>32088609.733919755</v>
      </c>
      <c r="P17" s="64">
        <v>18031245.5656517</v>
      </c>
      <c r="Q17" s="64">
        <v>27767134.04668387</v>
      </c>
      <c r="R17" s="38">
        <f>SUM(F17:Q17)</f>
        <v>319879253.76894611</v>
      </c>
    </row>
    <row r="18" spans="1:18" s="31" customFormat="1" ht="12.75">
      <c r="A18" s="36"/>
      <c r="B18" s="36" t="s">
        <v>14</v>
      </c>
      <c r="C18" s="37" t="s">
        <v>15</v>
      </c>
      <c r="D18" s="41">
        <v>28032101</v>
      </c>
      <c r="E18" s="38">
        <v>0</v>
      </c>
      <c r="F18" s="38">
        <v>1910870.9200000002</v>
      </c>
      <c r="G18" s="38">
        <v>12610504.43</v>
      </c>
      <c r="H18" s="64">
        <v>1420429.54</v>
      </c>
      <c r="I18" s="64">
        <v>3166332.4799999995</v>
      </c>
      <c r="J18" s="64">
        <v>9335621.9699999988</v>
      </c>
      <c r="K18" s="64">
        <v>1836606.98</v>
      </c>
      <c r="L18" s="64">
        <v>2439922.9899999998</v>
      </c>
      <c r="M18" s="64">
        <v>1762282.63</v>
      </c>
      <c r="N18" s="64">
        <v>988212.67999999993</v>
      </c>
      <c r="O18" s="64">
        <v>2631376.1</v>
      </c>
      <c r="P18" s="64">
        <v>12108486.630000003</v>
      </c>
      <c r="Q18" s="64">
        <v>1530676.2700000003</v>
      </c>
      <c r="R18" s="38">
        <f t="shared" ref="R18:R25" si="8">SUM(F18:Q18)</f>
        <v>51741323.620000005</v>
      </c>
    </row>
    <row r="19" spans="1:18" s="31" customFormat="1" ht="12.75">
      <c r="A19" s="36"/>
      <c r="B19" s="36" t="s">
        <v>16</v>
      </c>
      <c r="C19" s="37" t="s">
        <v>17</v>
      </c>
      <c r="D19" s="41">
        <v>192478044</v>
      </c>
      <c r="E19" s="38">
        <v>0</v>
      </c>
      <c r="F19" s="38">
        <v>24527785</v>
      </c>
      <c r="G19" s="38">
        <v>31146991</v>
      </c>
      <c r="H19" s="64">
        <v>35519110.719999999</v>
      </c>
      <c r="I19" s="64">
        <v>34620082.840000004</v>
      </c>
      <c r="J19" s="64">
        <v>3871232.38</v>
      </c>
      <c r="K19" s="64">
        <v>4220200.4399999995</v>
      </c>
      <c r="L19" s="64">
        <v>3242578.0300000003</v>
      </c>
      <c r="M19" s="64">
        <v>25166142.789999999</v>
      </c>
      <c r="N19" s="64">
        <v>30027649.93</v>
      </c>
      <c r="O19" s="64">
        <v>34485066.039999999</v>
      </c>
      <c r="P19" s="64">
        <v>24799830.870000001</v>
      </c>
      <c r="Q19" s="64">
        <v>2318348.0700000003</v>
      </c>
      <c r="R19" s="38">
        <f t="shared" si="8"/>
        <v>253945018.10999998</v>
      </c>
    </row>
    <row r="20" spans="1:18" s="31" customFormat="1" ht="12.75">
      <c r="A20" s="36"/>
      <c r="B20" s="36" t="s">
        <v>18</v>
      </c>
      <c r="C20" s="37" t="s">
        <v>19</v>
      </c>
      <c r="D20" s="41">
        <v>22882350</v>
      </c>
      <c r="E20" s="38">
        <v>0</v>
      </c>
      <c r="F20" s="38">
        <v>3798060.25</v>
      </c>
      <c r="G20" s="38">
        <v>5208454.3900000006</v>
      </c>
      <c r="H20" s="64">
        <v>4543412.63</v>
      </c>
      <c r="I20" s="64">
        <v>4399068.8</v>
      </c>
      <c r="J20" s="64">
        <v>805496.15999999992</v>
      </c>
      <c r="K20" s="64">
        <v>1408640.18</v>
      </c>
      <c r="L20" s="64">
        <v>2971844.54</v>
      </c>
      <c r="M20" s="64">
        <v>3932053.13</v>
      </c>
      <c r="N20" s="64">
        <v>4988148.57</v>
      </c>
      <c r="O20" s="64">
        <v>4755633.55</v>
      </c>
      <c r="P20" s="64">
        <v>3249816.51</v>
      </c>
      <c r="Q20" s="64">
        <v>1615978.87</v>
      </c>
      <c r="R20" s="38">
        <f t="shared" si="8"/>
        <v>41676607.579999991</v>
      </c>
    </row>
    <row r="21" spans="1:18" s="31" customFormat="1" ht="12.75">
      <c r="A21" s="36"/>
      <c r="B21" s="36" t="s">
        <v>20</v>
      </c>
      <c r="C21" s="37" t="s">
        <v>21</v>
      </c>
      <c r="D21" s="41">
        <v>40640805</v>
      </c>
      <c r="E21" s="38">
        <v>0</v>
      </c>
      <c r="F21" s="38">
        <v>3871626</v>
      </c>
      <c r="G21" s="38">
        <v>2239471.5999999996</v>
      </c>
      <c r="H21" s="64">
        <v>7990468.709999999</v>
      </c>
      <c r="I21" s="64">
        <v>2728738.19</v>
      </c>
      <c r="J21" s="64">
        <v>20539975.559999999</v>
      </c>
      <c r="K21" s="64">
        <v>5896744.54</v>
      </c>
      <c r="L21" s="64">
        <v>9900555.629999999</v>
      </c>
      <c r="M21" s="64">
        <v>7044572.8300000001</v>
      </c>
      <c r="N21" s="64">
        <v>4333417.45</v>
      </c>
      <c r="O21" s="64">
        <v>1558657.97</v>
      </c>
      <c r="P21" s="64">
        <v>7359404.0800000001</v>
      </c>
      <c r="Q21" s="64">
        <v>9768294.8599999994</v>
      </c>
      <c r="R21" s="38">
        <f t="shared" si="8"/>
        <v>83231927.420000002</v>
      </c>
    </row>
    <row r="22" spans="1:18" s="31" customFormat="1" ht="12.75">
      <c r="A22" s="36"/>
      <c r="B22" s="36" t="s">
        <v>22</v>
      </c>
      <c r="C22" s="37" t="s">
        <v>23</v>
      </c>
      <c r="D22" s="41">
        <v>7232579</v>
      </c>
      <c r="E22" s="38">
        <v>0</v>
      </c>
      <c r="F22" s="38">
        <v>0</v>
      </c>
      <c r="G22" s="38">
        <v>7620</v>
      </c>
      <c r="H22" s="64">
        <v>3906870.9000000004</v>
      </c>
      <c r="I22" s="64">
        <v>2797536.2632999998</v>
      </c>
      <c r="J22" s="64">
        <v>0</v>
      </c>
      <c r="K22" s="64">
        <v>10706.07</v>
      </c>
      <c r="L22" s="64">
        <v>4386</v>
      </c>
      <c r="M22" s="64">
        <v>0</v>
      </c>
      <c r="N22" s="64">
        <v>4016207.6922670002</v>
      </c>
      <c r="O22" s="64">
        <v>1340079.1200000001</v>
      </c>
      <c r="P22" s="64">
        <v>0</v>
      </c>
      <c r="Q22" s="64">
        <v>3669226.959999999</v>
      </c>
      <c r="R22" s="38">
        <f t="shared" si="8"/>
        <v>15752633.005567001</v>
      </c>
    </row>
    <row r="23" spans="1:18" s="31" customFormat="1" ht="12.75">
      <c r="A23" s="36"/>
      <c r="B23" s="36" t="s">
        <v>24</v>
      </c>
      <c r="C23" s="37" t="s">
        <v>135</v>
      </c>
      <c r="D23" s="41">
        <v>38207365</v>
      </c>
      <c r="E23" s="38">
        <v>0</v>
      </c>
      <c r="F23" s="38">
        <v>7399628.7300000004</v>
      </c>
      <c r="G23" s="38">
        <v>9634121.0599999987</v>
      </c>
      <c r="H23" s="64">
        <v>6185339.0300000012</v>
      </c>
      <c r="I23" s="64">
        <v>7157018.6100000003</v>
      </c>
      <c r="J23" s="64">
        <v>3494178.29</v>
      </c>
      <c r="K23" s="64">
        <v>8667560.7199999988</v>
      </c>
      <c r="L23" s="64">
        <v>5603545.5800000001</v>
      </c>
      <c r="M23" s="64">
        <v>13372704.780000001</v>
      </c>
      <c r="N23" s="64">
        <v>5673930.0999999996</v>
      </c>
      <c r="O23" s="64">
        <v>7694179.8600000003</v>
      </c>
      <c r="P23" s="64">
        <v>6636641.9299999997</v>
      </c>
      <c r="Q23" s="64">
        <v>10549384.640000001</v>
      </c>
      <c r="R23" s="38">
        <f>SUM(F23:Q23)</f>
        <v>92068233.329999998</v>
      </c>
    </row>
    <row r="24" spans="1:18" s="31" customFormat="1" ht="12.75">
      <c r="A24" s="36"/>
      <c r="B24" s="36" t="s">
        <v>25</v>
      </c>
      <c r="C24" s="37" t="s">
        <v>26</v>
      </c>
      <c r="D24" s="41">
        <v>179180339</v>
      </c>
      <c r="E24" s="38">
        <v>0</v>
      </c>
      <c r="F24" s="38">
        <v>7919911.1200000001</v>
      </c>
      <c r="G24" s="38">
        <v>25714094.060000002</v>
      </c>
      <c r="H24" s="64">
        <v>25633379.210000001</v>
      </c>
      <c r="I24" s="64">
        <v>35156492.530000001</v>
      </c>
      <c r="J24" s="64">
        <v>23503932.140000001</v>
      </c>
      <c r="K24" s="64">
        <v>32393173.52</v>
      </c>
      <c r="L24" s="64">
        <v>36535997.020000003</v>
      </c>
      <c r="M24" s="64">
        <v>37470556.07</v>
      </c>
      <c r="N24" s="64">
        <v>35777471.489999995</v>
      </c>
      <c r="O24" s="64">
        <v>28416901.699999996</v>
      </c>
      <c r="P24" s="64">
        <v>26904715.02</v>
      </c>
      <c r="Q24" s="64">
        <v>29986569.48</v>
      </c>
      <c r="R24" s="38">
        <f t="shared" si="8"/>
        <v>345413193.36000001</v>
      </c>
    </row>
    <row r="25" spans="1:18" s="31" customFormat="1" ht="12.75">
      <c r="A25" s="36"/>
      <c r="B25" s="36" t="s">
        <v>150</v>
      </c>
      <c r="C25" s="37" t="s">
        <v>151</v>
      </c>
      <c r="D25" s="41">
        <v>12281500</v>
      </c>
      <c r="E25" s="38">
        <v>0</v>
      </c>
      <c r="F25" s="38">
        <v>1102643.4099999999</v>
      </c>
      <c r="G25" s="38">
        <v>842371.05</v>
      </c>
      <c r="H25" s="64">
        <v>2038440.68</v>
      </c>
      <c r="I25" s="64">
        <v>1904997.2400000002</v>
      </c>
      <c r="J25" s="64">
        <v>2595580.96</v>
      </c>
      <c r="K25" s="64">
        <v>3198659.12</v>
      </c>
      <c r="L25" s="64">
        <v>4699652.9800000004</v>
      </c>
      <c r="M25" s="64">
        <v>3259090.54</v>
      </c>
      <c r="N25" s="64">
        <v>3211875.99</v>
      </c>
      <c r="O25" s="64">
        <v>1551504.51</v>
      </c>
      <c r="P25" s="64">
        <v>5424544.5800000001</v>
      </c>
      <c r="Q25" s="64">
        <v>2599213.0499999998</v>
      </c>
      <c r="R25" s="38">
        <f t="shared" si="8"/>
        <v>32428574.110000003</v>
      </c>
    </row>
    <row r="26" spans="1:18" s="31" customFormat="1" ht="10.5" customHeight="1">
      <c r="A26" s="36"/>
      <c r="B26" s="36"/>
      <c r="C26" s="37"/>
      <c r="D26" s="37"/>
      <c r="E26" s="37"/>
      <c r="F26" s="38"/>
      <c r="G26" s="38"/>
      <c r="R26" s="38"/>
    </row>
    <row r="27" spans="1:18" s="31" customFormat="1" ht="15" customHeight="1">
      <c r="A27" s="39" t="s">
        <v>124</v>
      </c>
      <c r="B27" s="33" t="s">
        <v>27</v>
      </c>
      <c r="C27" s="34"/>
      <c r="D27" s="35">
        <f t="shared" ref="D27:F27" si="9">SUM(D28:D35)</f>
        <v>1693471858</v>
      </c>
      <c r="E27" s="35">
        <f t="shared" si="9"/>
        <v>0</v>
      </c>
      <c r="F27" s="35">
        <f t="shared" si="9"/>
        <v>9973272.6699999981</v>
      </c>
      <c r="G27" s="35">
        <f t="shared" ref="G27" si="10">SUM(G28:G35)</f>
        <v>21862466.370000001</v>
      </c>
      <c r="H27" s="67">
        <f t="shared" ref="H27:L27" si="11">SUM(H28:H35)</f>
        <v>28536408.740000002</v>
      </c>
      <c r="I27" s="67">
        <f t="shared" si="11"/>
        <v>29619811.5</v>
      </c>
      <c r="J27" s="67">
        <f t="shared" si="11"/>
        <v>19040481.379999999</v>
      </c>
      <c r="K27" s="67">
        <f t="shared" si="11"/>
        <v>25670515.080999997</v>
      </c>
      <c r="L27" s="67">
        <f t="shared" si="11"/>
        <v>27430373.119999997</v>
      </c>
      <c r="M27" s="67">
        <f t="shared" ref="M27:R27" si="12">SUM(M28:M35)</f>
        <v>23077448.66</v>
      </c>
      <c r="N27" s="67">
        <f t="shared" si="12"/>
        <v>39927796.269999996</v>
      </c>
      <c r="O27" s="67">
        <f t="shared" si="12"/>
        <v>39847089.350000001</v>
      </c>
      <c r="P27" s="67">
        <f t="shared" si="12"/>
        <v>35349658.32</v>
      </c>
      <c r="Q27" s="67">
        <f t="shared" si="12"/>
        <v>58700335.029999994</v>
      </c>
      <c r="R27" s="35">
        <f t="shared" si="12"/>
        <v>359035656.491</v>
      </c>
    </row>
    <row r="28" spans="1:18" s="31" customFormat="1" ht="12.75">
      <c r="A28" s="36"/>
      <c r="B28" s="36" t="s">
        <v>28</v>
      </c>
      <c r="C28" s="37" t="s">
        <v>29</v>
      </c>
      <c r="D28" s="41">
        <v>24102285</v>
      </c>
      <c r="E28" s="38">
        <v>0</v>
      </c>
      <c r="F28" s="38">
        <v>1115030.71</v>
      </c>
      <c r="G28" s="38">
        <v>1652891.85</v>
      </c>
      <c r="H28" s="64">
        <v>4266484.55</v>
      </c>
      <c r="I28" s="64">
        <v>5308839.5199999996</v>
      </c>
      <c r="J28" s="64">
        <v>4905259.049999998</v>
      </c>
      <c r="K28" s="64">
        <v>3439038.6900000004</v>
      </c>
      <c r="L28" s="64">
        <v>4607088.6100000003</v>
      </c>
      <c r="M28" s="64">
        <v>2966512.6199999996</v>
      </c>
      <c r="N28" s="64">
        <v>3639123.2600000002</v>
      </c>
      <c r="O28" s="64">
        <v>2917488.6999999997</v>
      </c>
      <c r="P28" s="64">
        <v>5294229.7800000012</v>
      </c>
      <c r="Q28" s="64">
        <v>39115599.029999994</v>
      </c>
      <c r="R28" s="38">
        <f>SUM(F28:Q28)</f>
        <v>79227586.370000005</v>
      </c>
    </row>
    <row r="29" spans="1:18" s="31" customFormat="1" ht="12.75">
      <c r="A29" s="36"/>
      <c r="B29" s="36" t="s">
        <v>30</v>
      </c>
      <c r="C29" s="37" t="s">
        <v>31</v>
      </c>
      <c r="D29" s="41">
        <v>9383342</v>
      </c>
      <c r="E29" s="38">
        <v>0</v>
      </c>
      <c r="F29" s="38">
        <v>1479</v>
      </c>
      <c r="G29" s="38">
        <v>589344.77</v>
      </c>
      <c r="H29" s="64">
        <v>931595.17</v>
      </c>
      <c r="I29" s="64">
        <v>836978.58</v>
      </c>
      <c r="J29" s="64">
        <v>1135707.8900000001</v>
      </c>
      <c r="K29" s="64">
        <v>706372.84100000013</v>
      </c>
      <c r="L29" s="64">
        <v>2223199.7199999997</v>
      </c>
      <c r="M29" s="64">
        <v>836278.14999999991</v>
      </c>
      <c r="N29" s="64">
        <v>1150686.3399999999</v>
      </c>
      <c r="O29" s="64">
        <v>581890.4</v>
      </c>
      <c r="P29" s="64">
        <v>1537432.99</v>
      </c>
      <c r="Q29" s="64">
        <v>1323928.28</v>
      </c>
      <c r="R29" s="38">
        <f t="shared" ref="R29:R35" si="13">SUM(F29:Q29)</f>
        <v>11854894.130999999</v>
      </c>
    </row>
    <row r="30" spans="1:18" s="31" customFormat="1" ht="12.75">
      <c r="A30" s="36"/>
      <c r="B30" s="36" t="s">
        <v>32</v>
      </c>
      <c r="C30" s="37" t="s">
        <v>33</v>
      </c>
      <c r="D30" s="41">
        <v>53216159</v>
      </c>
      <c r="E30" s="38">
        <v>0</v>
      </c>
      <c r="F30" s="38">
        <v>731773.83</v>
      </c>
      <c r="G30" s="38">
        <v>8489391.5800000001</v>
      </c>
      <c r="H30" s="64">
        <v>9809038.9700000007</v>
      </c>
      <c r="I30" s="64">
        <v>7168895.71</v>
      </c>
      <c r="J30" s="64">
        <v>2969943.31</v>
      </c>
      <c r="K30" s="64">
        <v>3794672.7</v>
      </c>
      <c r="L30" s="64">
        <v>6614423.1800000006</v>
      </c>
      <c r="M30" s="64">
        <v>5329699.57</v>
      </c>
      <c r="N30" s="64">
        <v>15261655.75</v>
      </c>
      <c r="O30" s="64">
        <v>20022265.810000002</v>
      </c>
      <c r="P30" s="64">
        <v>12861612.76</v>
      </c>
      <c r="Q30" s="64">
        <v>3093766.3899999997</v>
      </c>
      <c r="R30" s="38">
        <f t="shared" si="13"/>
        <v>96147139.560000002</v>
      </c>
    </row>
    <row r="31" spans="1:18" s="31" customFormat="1" ht="12.75">
      <c r="A31" s="36"/>
      <c r="B31" s="36" t="s">
        <v>34</v>
      </c>
      <c r="C31" s="37" t="s">
        <v>35</v>
      </c>
      <c r="D31" s="41">
        <v>496332</v>
      </c>
      <c r="E31" s="38">
        <v>0</v>
      </c>
      <c r="F31" s="38">
        <v>9999</v>
      </c>
      <c r="G31" s="38">
        <v>0</v>
      </c>
      <c r="H31" s="64">
        <v>850</v>
      </c>
      <c r="I31" s="64">
        <v>8214.2099999999991</v>
      </c>
      <c r="J31" s="64">
        <v>2276</v>
      </c>
      <c r="K31" s="64">
        <v>27108.81</v>
      </c>
      <c r="L31" s="64">
        <v>251300.56</v>
      </c>
      <c r="M31" s="64">
        <v>366678.51</v>
      </c>
      <c r="N31" s="64">
        <v>2862.2</v>
      </c>
      <c r="O31" s="64">
        <v>116958.39999999999</v>
      </c>
      <c r="P31" s="64">
        <v>47922.79</v>
      </c>
      <c r="Q31" s="64">
        <v>181828.66</v>
      </c>
      <c r="R31" s="38">
        <f t="shared" si="13"/>
        <v>1015999.1400000001</v>
      </c>
    </row>
    <row r="32" spans="1:18" s="31" customFormat="1" ht="12.75">
      <c r="A32" s="36"/>
      <c r="B32" s="36" t="s">
        <v>36</v>
      </c>
      <c r="C32" s="37" t="s">
        <v>133</v>
      </c>
      <c r="D32" s="41">
        <v>4873209</v>
      </c>
      <c r="E32" s="38">
        <v>0</v>
      </c>
      <c r="F32" s="38">
        <v>96630</v>
      </c>
      <c r="G32" s="38">
        <v>279680.17</v>
      </c>
      <c r="H32" s="64">
        <v>481356.42000000004</v>
      </c>
      <c r="I32" s="64">
        <v>541506.14999999991</v>
      </c>
      <c r="J32" s="64">
        <v>716100.63</v>
      </c>
      <c r="K32" s="64">
        <v>203192.27</v>
      </c>
      <c r="L32" s="64">
        <v>253028.87</v>
      </c>
      <c r="M32" s="64">
        <v>114960.73999999999</v>
      </c>
      <c r="N32" s="64">
        <v>284400.02</v>
      </c>
      <c r="O32" s="64">
        <v>301532.11</v>
      </c>
      <c r="P32" s="64">
        <v>47166.479999999996</v>
      </c>
      <c r="Q32" s="64">
        <v>4054260.1300000004</v>
      </c>
      <c r="R32" s="38">
        <f t="shared" si="13"/>
        <v>7373813.9900000002</v>
      </c>
    </row>
    <row r="33" spans="1:18" s="31" customFormat="1" ht="12.75">
      <c r="A33" s="36"/>
      <c r="B33" s="36" t="s">
        <v>37</v>
      </c>
      <c r="C33" s="37" t="s">
        <v>38</v>
      </c>
      <c r="D33" s="41">
        <v>13739872</v>
      </c>
      <c r="E33" s="38">
        <v>0</v>
      </c>
      <c r="F33" s="38">
        <v>1025438.25</v>
      </c>
      <c r="G33" s="38">
        <v>1907573.13</v>
      </c>
      <c r="H33" s="64">
        <v>3099348.12</v>
      </c>
      <c r="I33" s="64">
        <v>2749367.6000000006</v>
      </c>
      <c r="J33" s="64">
        <v>2051499.3399999999</v>
      </c>
      <c r="K33" s="64">
        <v>3881411.2799999993</v>
      </c>
      <c r="L33" s="64">
        <v>4080131.81</v>
      </c>
      <c r="M33" s="64">
        <v>3036319.55</v>
      </c>
      <c r="N33" s="64">
        <v>5004332.83</v>
      </c>
      <c r="O33" s="64">
        <v>2832474.3099999996</v>
      </c>
      <c r="P33" s="64">
        <v>5815394.5</v>
      </c>
      <c r="Q33" s="64">
        <v>2763582.4299999997</v>
      </c>
      <c r="R33" s="38">
        <f t="shared" si="13"/>
        <v>38246873.149999999</v>
      </c>
    </row>
    <row r="34" spans="1:18" s="31" customFormat="1" ht="12.75">
      <c r="A34" s="36"/>
      <c r="B34" s="36" t="s">
        <v>39</v>
      </c>
      <c r="C34" s="37" t="s">
        <v>136</v>
      </c>
      <c r="D34" s="41">
        <v>42469631</v>
      </c>
      <c r="E34" s="38">
        <v>0</v>
      </c>
      <c r="F34" s="38">
        <v>6090740.879999999</v>
      </c>
      <c r="G34" s="38">
        <v>6447146.9199999999</v>
      </c>
      <c r="H34" s="64">
        <v>6723501.3200000003</v>
      </c>
      <c r="I34" s="64">
        <v>10957783.609999999</v>
      </c>
      <c r="J34" s="64">
        <v>4576996.29</v>
      </c>
      <c r="K34" s="64">
        <v>10677956.34</v>
      </c>
      <c r="L34" s="64">
        <v>6465067.9699999997</v>
      </c>
      <c r="M34" s="64">
        <v>8653103.0700000003</v>
      </c>
      <c r="N34" s="64">
        <v>12993316.470000001</v>
      </c>
      <c r="O34" s="64">
        <v>10288812.52</v>
      </c>
      <c r="P34" s="64">
        <v>6023557.3999999994</v>
      </c>
      <c r="Q34" s="64">
        <v>6866723.8199999994</v>
      </c>
      <c r="R34" s="38">
        <f t="shared" si="13"/>
        <v>96764706.609999999</v>
      </c>
    </row>
    <row r="35" spans="1:18" s="31" customFormat="1" ht="12.75">
      <c r="A35" s="36"/>
      <c r="B35" s="36" t="s">
        <v>40</v>
      </c>
      <c r="C35" s="37" t="s">
        <v>41</v>
      </c>
      <c r="D35" s="41">
        <v>1545191028</v>
      </c>
      <c r="E35" s="38">
        <v>0</v>
      </c>
      <c r="F35" s="38">
        <v>902181</v>
      </c>
      <c r="G35" s="38">
        <v>2496437.9499999997</v>
      </c>
      <c r="H35" s="64">
        <v>3224234.1900000004</v>
      </c>
      <c r="I35" s="64">
        <v>2048226.12</v>
      </c>
      <c r="J35" s="64">
        <v>2682698.87</v>
      </c>
      <c r="K35" s="64">
        <v>2940762.15</v>
      </c>
      <c r="L35" s="64">
        <v>2936132.4</v>
      </c>
      <c r="M35" s="64">
        <v>1773896.4500000002</v>
      </c>
      <c r="N35" s="64">
        <v>1591419.4</v>
      </c>
      <c r="O35" s="64">
        <v>2785667.0999999996</v>
      </c>
      <c r="P35" s="64">
        <v>3722341.62</v>
      </c>
      <c r="Q35" s="64">
        <v>1300646.2899999998</v>
      </c>
      <c r="R35" s="38">
        <f t="shared" si="13"/>
        <v>28404643.540000003</v>
      </c>
    </row>
    <row r="36" spans="1:18" s="31" customFormat="1" ht="15" customHeight="1">
      <c r="A36" s="36"/>
      <c r="B36" s="36"/>
      <c r="C36" s="37"/>
      <c r="D36" s="37"/>
      <c r="E36" s="37"/>
      <c r="F36" s="38"/>
      <c r="G36" s="38"/>
      <c r="R36" s="38"/>
    </row>
    <row r="37" spans="1:18" s="31" customFormat="1" ht="17.25" customHeight="1">
      <c r="A37" s="39" t="s">
        <v>125</v>
      </c>
      <c r="B37" s="33" t="s">
        <v>42</v>
      </c>
      <c r="C37" s="34"/>
      <c r="D37" s="35">
        <f t="shared" ref="D37:F37" si="14">SUM(D38:D44)</f>
        <v>2428663115</v>
      </c>
      <c r="E37" s="35">
        <f t="shared" si="14"/>
        <v>0</v>
      </c>
      <c r="F37" s="35">
        <f t="shared" si="14"/>
        <v>513805130.97680354</v>
      </c>
      <c r="G37" s="35">
        <f t="shared" ref="G37" si="15">SUM(G38:G44)</f>
        <v>274853883.7327674</v>
      </c>
      <c r="H37" s="67">
        <f t="shared" ref="H37:N37" si="16">SUM(H38:H44)</f>
        <v>272771294.43679684</v>
      </c>
      <c r="I37" s="67">
        <f t="shared" si="16"/>
        <v>268360146.65361944</v>
      </c>
      <c r="J37" s="67">
        <f t="shared" si="16"/>
        <v>266128788.55000001</v>
      </c>
      <c r="K37" s="67">
        <f t="shared" si="16"/>
        <v>267229615.08801717</v>
      </c>
      <c r="L37" s="67">
        <f t="shared" si="16"/>
        <v>274578528.19300473</v>
      </c>
      <c r="M37" s="67">
        <f t="shared" si="16"/>
        <v>267691901.89052799</v>
      </c>
      <c r="N37" s="67">
        <f t="shared" si="16"/>
        <v>313098102.68300736</v>
      </c>
      <c r="O37" s="67">
        <f>SUM(O38:O44)</f>
        <v>311379840.8665117</v>
      </c>
      <c r="P37" s="67">
        <f>SUM(P38:P44)</f>
        <v>311899416.08732581</v>
      </c>
      <c r="Q37" s="67">
        <f>SUM(Q38:Q44)</f>
        <v>909301970.46221316</v>
      </c>
      <c r="R37" s="35">
        <f>SUM(R38:R44)</f>
        <v>4251098619.620595</v>
      </c>
    </row>
    <row r="38" spans="1:18" s="31" customFormat="1" ht="12.75">
      <c r="A38" s="42"/>
      <c r="B38" s="42" t="s">
        <v>43</v>
      </c>
      <c r="C38" s="37" t="s">
        <v>44</v>
      </c>
      <c r="D38" s="41">
        <v>2428663115</v>
      </c>
      <c r="E38" s="38">
        <v>0</v>
      </c>
      <c r="F38" s="38">
        <v>513805130.97680354</v>
      </c>
      <c r="G38" s="38">
        <v>274060140.13276738</v>
      </c>
      <c r="H38" s="64">
        <v>271124194.43679684</v>
      </c>
      <c r="I38" s="64">
        <v>268360146.65361944</v>
      </c>
      <c r="J38" s="64">
        <v>266128788.55000001</v>
      </c>
      <c r="K38" s="64">
        <v>267205415.08801717</v>
      </c>
      <c r="L38" s="64">
        <v>274578528.19300473</v>
      </c>
      <c r="M38" s="64">
        <v>267691901.89052799</v>
      </c>
      <c r="N38" s="64">
        <v>313079202.68300736</v>
      </c>
      <c r="O38" s="64">
        <v>311379840.8665117</v>
      </c>
      <c r="P38" s="64">
        <v>311899416.08732581</v>
      </c>
      <c r="Q38" s="64">
        <v>909301970.46221316</v>
      </c>
      <c r="R38" s="38">
        <f>SUM(F38:Q38)</f>
        <v>4248614676.0205951</v>
      </c>
    </row>
    <row r="39" spans="1:18" s="31" customFormat="1" ht="12.75">
      <c r="A39" s="42"/>
      <c r="B39" s="42" t="s">
        <v>45</v>
      </c>
      <c r="C39" s="37" t="s">
        <v>46</v>
      </c>
      <c r="D39" s="38">
        <v>0</v>
      </c>
      <c r="E39" s="37"/>
      <c r="F39" s="38">
        <v>0</v>
      </c>
      <c r="G39" s="38">
        <v>0</v>
      </c>
      <c r="H39" s="64">
        <v>0</v>
      </c>
      <c r="I39" s="64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64">
        <v>0</v>
      </c>
      <c r="P39" s="64">
        <v>0</v>
      </c>
      <c r="Q39" s="64">
        <v>0</v>
      </c>
      <c r="R39" s="38">
        <f t="shared" ref="R39:R42" si="17">SUM(F39:Q39)</f>
        <v>0</v>
      </c>
    </row>
    <row r="40" spans="1:18" s="31" customFormat="1" ht="12.75">
      <c r="A40" s="42"/>
      <c r="B40" s="42" t="s">
        <v>47</v>
      </c>
      <c r="C40" s="37" t="s">
        <v>48</v>
      </c>
      <c r="D40" s="38">
        <v>0</v>
      </c>
      <c r="E40" s="37"/>
      <c r="F40" s="38">
        <v>0</v>
      </c>
      <c r="G40" s="38">
        <v>0</v>
      </c>
      <c r="H40" s="64">
        <v>0</v>
      </c>
      <c r="I40" s="64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64">
        <v>0</v>
      </c>
      <c r="P40" s="64">
        <v>0</v>
      </c>
      <c r="Q40" s="64">
        <v>0</v>
      </c>
      <c r="R40" s="38">
        <f t="shared" si="17"/>
        <v>0</v>
      </c>
    </row>
    <row r="41" spans="1:18" s="31" customFormat="1" ht="12.75">
      <c r="A41" s="42"/>
      <c r="B41" s="42" t="s">
        <v>49</v>
      </c>
      <c r="C41" s="37" t="s">
        <v>50</v>
      </c>
      <c r="D41" s="38">
        <v>0</v>
      </c>
      <c r="E41" s="37"/>
      <c r="F41" s="38">
        <v>0</v>
      </c>
      <c r="G41" s="38">
        <v>0</v>
      </c>
      <c r="H41" s="64">
        <v>0</v>
      </c>
      <c r="I41" s="64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64">
        <v>0</v>
      </c>
      <c r="P41" s="64">
        <v>0</v>
      </c>
      <c r="Q41" s="64">
        <v>0</v>
      </c>
      <c r="R41" s="38">
        <f t="shared" si="17"/>
        <v>0</v>
      </c>
    </row>
    <row r="42" spans="1:18" s="31" customFormat="1" ht="12.75">
      <c r="A42" s="42"/>
      <c r="B42" s="42" t="s">
        <v>51</v>
      </c>
      <c r="C42" s="37" t="s">
        <v>52</v>
      </c>
      <c r="D42" s="38">
        <v>0</v>
      </c>
      <c r="E42" s="37"/>
      <c r="F42" s="38">
        <v>0</v>
      </c>
      <c r="G42" s="38">
        <v>0</v>
      </c>
      <c r="H42" s="64">
        <v>0</v>
      </c>
      <c r="I42" s="64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64">
        <v>0</v>
      </c>
      <c r="P42" s="64">
        <v>0</v>
      </c>
      <c r="Q42" s="64">
        <v>0</v>
      </c>
      <c r="R42" s="38">
        <f t="shared" si="17"/>
        <v>0</v>
      </c>
    </row>
    <row r="43" spans="1:18" s="31" customFormat="1" ht="12.75">
      <c r="A43" s="42"/>
      <c r="B43" s="42" t="s">
        <v>53</v>
      </c>
      <c r="C43" s="37" t="s">
        <v>54</v>
      </c>
      <c r="D43" s="38">
        <v>0</v>
      </c>
      <c r="E43" s="37"/>
      <c r="F43" s="38">
        <v>0</v>
      </c>
      <c r="G43" s="38">
        <v>793743.6</v>
      </c>
      <c r="H43" s="64">
        <v>1647100</v>
      </c>
      <c r="I43" s="64">
        <v>0</v>
      </c>
      <c r="J43" s="64">
        <v>0</v>
      </c>
      <c r="K43" s="64">
        <v>24200</v>
      </c>
      <c r="L43" s="64">
        <v>0</v>
      </c>
      <c r="M43" s="64">
        <v>0</v>
      </c>
      <c r="N43" s="64">
        <v>18900</v>
      </c>
      <c r="O43" s="64">
        <v>0</v>
      </c>
      <c r="P43" s="64">
        <v>0</v>
      </c>
      <c r="Q43" s="64">
        <v>0</v>
      </c>
      <c r="R43" s="38">
        <f>SUM(F43:Q43)</f>
        <v>2483943.6</v>
      </c>
    </row>
    <row r="44" spans="1:18" s="31" customFormat="1" ht="12.75">
      <c r="A44" s="42"/>
      <c r="B44" s="42" t="s">
        <v>55</v>
      </c>
      <c r="C44" s="37" t="s">
        <v>56</v>
      </c>
      <c r="D44" s="38">
        <v>0</v>
      </c>
      <c r="E44" s="37"/>
      <c r="F44" s="38">
        <v>0</v>
      </c>
      <c r="G44" s="38">
        <v>0</v>
      </c>
      <c r="H44" s="64">
        <v>0</v>
      </c>
      <c r="I44" s="64">
        <v>0</v>
      </c>
      <c r="J44" s="64">
        <v>0</v>
      </c>
      <c r="K44" s="64">
        <v>0</v>
      </c>
      <c r="L44" s="64">
        <v>0</v>
      </c>
      <c r="M44" s="64">
        <v>0</v>
      </c>
      <c r="N44" s="64">
        <v>0</v>
      </c>
      <c r="O44" s="64">
        <v>0</v>
      </c>
      <c r="P44" s="64">
        <v>0</v>
      </c>
      <c r="Q44" s="64">
        <v>0</v>
      </c>
      <c r="R44" s="38">
        <f>SUM(F44:Q44)</f>
        <v>0</v>
      </c>
    </row>
    <row r="45" spans="1:18" s="45" customFormat="1" ht="15" customHeight="1">
      <c r="A45" s="42"/>
      <c r="B45" s="42"/>
      <c r="C45" s="43"/>
      <c r="D45" s="43"/>
      <c r="E45" s="43"/>
      <c r="F45" s="44"/>
      <c r="G45" s="44"/>
      <c r="M45" s="64"/>
      <c r="N45" s="64"/>
      <c r="O45" s="64"/>
      <c r="P45" s="64"/>
      <c r="Q45" s="64"/>
      <c r="R45" s="38"/>
    </row>
    <row r="46" spans="1:18" s="31" customFormat="1" ht="12.75" customHeight="1">
      <c r="A46" s="39" t="s">
        <v>126</v>
      </c>
      <c r="B46" s="33" t="s">
        <v>57</v>
      </c>
      <c r="C46" s="34"/>
      <c r="D46" s="38">
        <f>SUM(D47:D52)</f>
        <v>0</v>
      </c>
      <c r="E46" s="35">
        <f t="shared" ref="E46:F46" si="18">SUM(E47:E53)</f>
        <v>0</v>
      </c>
      <c r="F46" s="35">
        <f t="shared" si="18"/>
        <v>0</v>
      </c>
      <c r="G46" s="35">
        <f t="shared" ref="G46:J46" si="19">SUM(G47:G53)</f>
        <v>0</v>
      </c>
      <c r="H46" s="67">
        <f>SUM(H47:H53)</f>
        <v>0</v>
      </c>
      <c r="I46" s="67">
        <f t="shared" si="19"/>
        <v>0</v>
      </c>
      <c r="J46" s="67">
        <f t="shared" si="19"/>
        <v>0</v>
      </c>
      <c r="K46" s="67">
        <f>SUM(K47:K53)</f>
        <v>0</v>
      </c>
      <c r="L46" s="67">
        <f>SUM(L47:L53)</f>
        <v>0</v>
      </c>
      <c r="M46" s="64">
        <v>0</v>
      </c>
      <c r="N46" s="64">
        <v>0</v>
      </c>
      <c r="O46" s="64">
        <v>0</v>
      </c>
      <c r="P46" s="64">
        <v>0</v>
      </c>
      <c r="Q46" s="64">
        <v>0</v>
      </c>
      <c r="R46" s="38">
        <f>SUM(F46:Q46)</f>
        <v>0</v>
      </c>
    </row>
    <row r="47" spans="1:18" s="31" customFormat="1" ht="12.75">
      <c r="A47" s="42"/>
      <c r="B47" s="42" t="s">
        <v>58</v>
      </c>
      <c r="C47" s="37" t="s">
        <v>59</v>
      </c>
      <c r="D47" s="38">
        <v>0</v>
      </c>
      <c r="E47" s="37"/>
      <c r="F47" s="38">
        <v>0</v>
      </c>
      <c r="G47" s="38">
        <v>0</v>
      </c>
      <c r="H47" s="64">
        <v>0</v>
      </c>
      <c r="I47" s="64">
        <v>0</v>
      </c>
      <c r="J47" s="64">
        <v>0</v>
      </c>
      <c r="K47" s="64">
        <v>0</v>
      </c>
      <c r="L47" s="64">
        <v>0</v>
      </c>
      <c r="M47" s="64">
        <v>0</v>
      </c>
      <c r="N47" s="64">
        <v>0</v>
      </c>
      <c r="O47" s="64">
        <v>0</v>
      </c>
      <c r="P47" s="64">
        <v>0</v>
      </c>
      <c r="Q47" s="64">
        <v>0</v>
      </c>
      <c r="R47" s="38">
        <f t="shared" ref="R47:R51" si="20">SUM(F47:Q47)</f>
        <v>0</v>
      </c>
    </row>
    <row r="48" spans="1:18" s="31" customFormat="1" ht="12.75">
      <c r="A48" s="42"/>
      <c r="B48" s="42" t="s">
        <v>60</v>
      </c>
      <c r="C48" s="37" t="s">
        <v>61</v>
      </c>
      <c r="D48" s="38">
        <v>0</v>
      </c>
      <c r="E48" s="37"/>
      <c r="F48" s="38">
        <v>0</v>
      </c>
      <c r="G48" s="38">
        <v>0</v>
      </c>
      <c r="H48" s="64">
        <v>0</v>
      </c>
      <c r="I48" s="64">
        <v>0</v>
      </c>
      <c r="J48" s="64">
        <v>0</v>
      </c>
      <c r="K48" s="64">
        <v>0</v>
      </c>
      <c r="L48" s="64">
        <v>0</v>
      </c>
      <c r="M48" s="64">
        <v>0</v>
      </c>
      <c r="N48" s="64">
        <v>0</v>
      </c>
      <c r="O48" s="64">
        <v>0</v>
      </c>
      <c r="P48" s="64">
        <v>0</v>
      </c>
      <c r="Q48" s="64">
        <v>0</v>
      </c>
      <c r="R48" s="38">
        <f t="shared" si="20"/>
        <v>0</v>
      </c>
    </row>
    <row r="49" spans="1:18" s="31" customFormat="1" ht="12.75">
      <c r="A49" s="42"/>
      <c r="B49" s="42" t="s">
        <v>62</v>
      </c>
      <c r="C49" s="37" t="s">
        <v>63</v>
      </c>
      <c r="D49" s="38">
        <v>0</v>
      </c>
      <c r="E49" s="37"/>
      <c r="F49" s="38">
        <v>0</v>
      </c>
      <c r="G49" s="38">
        <v>0</v>
      </c>
      <c r="H49" s="64">
        <v>0</v>
      </c>
      <c r="I49" s="64">
        <v>0</v>
      </c>
      <c r="J49" s="64">
        <v>0</v>
      </c>
      <c r="K49" s="64">
        <v>0</v>
      </c>
      <c r="L49" s="64">
        <v>0</v>
      </c>
      <c r="M49" s="64">
        <v>0</v>
      </c>
      <c r="N49" s="64">
        <v>0</v>
      </c>
      <c r="O49" s="64">
        <v>0</v>
      </c>
      <c r="P49" s="64">
        <v>0</v>
      </c>
      <c r="Q49" s="64">
        <v>0</v>
      </c>
      <c r="R49" s="38">
        <f t="shared" si="20"/>
        <v>0</v>
      </c>
    </row>
    <row r="50" spans="1:18" s="31" customFormat="1" ht="12.75">
      <c r="A50" s="42"/>
      <c r="B50" s="42" t="s">
        <v>64</v>
      </c>
      <c r="C50" s="37" t="s">
        <v>65</v>
      </c>
      <c r="D50" s="38">
        <v>0</v>
      </c>
      <c r="E50" s="37"/>
      <c r="F50" s="38">
        <v>0</v>
      </c>
      <c r="G50" s="38">
        <v>0</v>
      </c>
      <c r="H50" s="64">
        <v>0</v>
      </c>
      <c r="I50" s="64">
        <v>0</v>
      </c>
      <c r="J50" s="64">
        <v>0</v>
      </c>
      <c r="K50" s="64">
        <v>0</v>
      </c>
      <c r="L50" s="64">
        <v>0</v>
      </c>
      <c r="M50" s="64">
        <v>0</v>
      </c>
      <c r="N50" s="64">
        <v>0</v>
      </c>
      <c r="O50" s="64">
        <v>0</v>
      </c>
      <c r="P50" s="64">
        <v>0</v>
      </c>
      <c r="Q50" s="64">
        <v>0</v>
      </c>
      <c r="R50" s="38">
        <f t="shared" si="20"/>
        <v>0</v>
      </c>
    </row>
    <row r="51" spans="1:18" s="31" customFormat="1" ht="12.75">
      <c r="A51" s="42"/>
      <c r="B51" s="42" t="s">
        <v>66</v>
      </c>
      <c r="C51" s="37" t="s">
        <v>67</v>
      </c>
      <c r="D51" s="38">
        <v>0</v>
      </c>
      <c r="E51" s="37"/>
      <c r="F51" s="38">
        <v>0</v>
      </c>
      <c r="G51" s="38">
        <v>0</v>
      </c>
      <c r="H51" s="64">
        <v>0</v>
      </c>
      <c r="I51" s="64">
        <v>0</v>
      </c>
      <c r="J51" s="64">
        <v>0</v>
      </c>
      <c r="K51" s="64">
        <v>0</v>
      </c>
      <c r="L51" s="64">
        <v>0</v>
      </c>
      <c r="M51" s="64">
        <v>0</v>
      </c>
      <c r="N51" s="64">
        <v>0</v>
      </c>
      <c r="O51" s="64">
        <v>0</v>
      </c>
      <c r="P51" s="64">
        <v>0</v>
      </c>
      <c r="Q51" s="64">
        <v>0</v>
      </c>
      <c r="R51" s="38">
        <f t="shared" si="20"/>
        <v>0</v>
      </c>
    </row>
    <row r="52" spans="1:18" s="31" customFormat="1" ht="12.75">
      <c r="A52" s="42"/>
      <c r="B52" s="42" t="s">
        <v>68</v>
      </c>
      <c r="C52" s="37" t="s">
        <v>69</v>
      </c>
      <c r="D52" s="64">
        <v>0</v>
      </c>
      <c r="E52" s="37"/>
      <c r="F52" s="38">
        <v>0</v>
      </c>
      <c r="G52" s="38">
        <v>0</v>
      </c>
      <c r="H52" s="64">
        <v>0</v>
      </c>
      <c r="I52" s="64">
        <v>0</v>
      </c>
      <c r="J52" s="64">
        <v>0</v>
      </c>
      <c r="K52" s="64">
        <v>0</v>
      </c>
      <c r="L52" s="64">
        <v>0</v>
      </c>
      <c r="M52" s="64">
        <v>0</v>
      </c>
      <c r="N52" s="64">
        <v>0</v>
      </c>
      <c r="O52" s="64">
        <v>0</v>
      </c>
      <c r="P52" s="64">
        <v>0</v>
      </c>
      <c r="Q52" s="64">
        <v>0</v>
      </c>
      <c r="R52" s="38">
        <f>SUM(F52:Q52)</f>
        <v>0</v>
      </c>
    </row>
    <row r="53" spans="1:18" s="31" customFormat="1" ht="12.75">
      <c r="A53" s="42"/>
      <c r="B53" s="42"/>
      <c r="C53" s="37"/>
      <c r="D53" s="37"/>
      <c r="E53" s="37"/>
      <c r="F53" s="38"/>
      <c r="G53" s="38"/>
      <c r="R53" s="38"/>
    </row>
    <row r="54" spans="1:18" s="31" customFormat="1" ht="12.75" customHeight="1">
      <c r="A54" s="46" t="s">
        <v>127</v>
      </c>
      <c r="B54" s="9" t="s">
        <v>70</v>
      </c>
      <c r="C54" s="8"/>
      <c r="D54" s="35">
        <f t="shared" ref="D54:F54" si="21">SUM(D55:D63)</f>
        <v>87405099</v>
      </c>
      <c r="E54" s="35">
        <f t="shared" si="21"/>
        <v>0</v>
      </c>
      <c r="F54" s="35">
        <f t="shared" si="21"/>
        <v>37706624.399999999</v>
      </c>
      <c r="G54" s="35">
        <f t="shared" ref="G54" si="22">SUM(G55:G63)</f>
        <v>54703883.219999991</v>
      </c>
      <c r="H54" s="67">
        <f t="shared" ref="H54:N54" si="23">SUM(H55:H63)</f>
        <v>19337007.5</v>
      </c>
      <c r="I54" s="67">
        <f t="shared" si="23"/>
        <v>16363775.110000001</v>
      </c>
      <c r="J54" s="67">
        <f t="shared" si="23"/>
        <v>27698289.009999994</v>
      </c>
      <c r="K54" s="67">
        <f t="shared" si="23"/>
        <v>7989414.8800000008</v>
      </c>
      <c r="L54" s="67">
        <f t="shared" si="23"/>
        <v>7939186.0300000012</v>
      </c>
      <c r="M54" s="67">
        <f t="shared" si="23"/>
        <v>10580631.149999999</v>
      </c>
      <c r="N54" s="67">
        <f t="shared" si="23"/>
        <v>11706181.279999999</v>
      </c>
      <c r="O54" s="67">
        <f>SUM(O55:O63)</f>
        <v>16221385.529999999</v>
      </c>
      <c r="P54" s="67">
        <f>SUM(P55:P63)</f>
        <v>7618272.5800000001</v>
      </c>
      <c r="Q54" s="67">
        <f>SUM(Q55:Q63)</f>
        <v>40185670.340000004</v>
      </c>
      <c r="R54" s="35">
        <f>SUM(R55:R63)</f>
        <v>258050321.02999997</v>
      </c>
    </row>
    <row r="55" spans="1:18" s="31" customFormat="1" ht="12.75">
      <c r="A55" s="42"/>
      <c r="B55" s="42" t="s">
        <v>71</v>
      </c>
      <c r="C55" s="37" t="s">
        <v>72</v>
      </c>
      <c r="D55" s="41">
        <v>47750450</v>
      </c>
      <c r="E55" s="38">
        <v>0</v>
      </c>
      <c r="F55" s="38">
        <v>1167102.96</v>
      </c>
      <c r="G55" s="38">
        <v>49563001.139999993</v>
      </c>
      <c r="H55" s="64">
        <v>3587664.98</v>
      </c>
      <c r="I55" s="64">
        <v>3734047.2900000005</v>
      </c>
      <c r="J55" s="64">
        <v>23097452.789999999</v>
      </c>
      <c r="K55" s="64">
        <v>2150168.6100000003</v>
      </c>
      <c r="L55" s="64">
        <v>2928157.8600000003</v>
      </c>
      <c r="M55" s="64">
        <v>3792081.41</v>
      </c>
      <c r="N55" s="64">
        <v>3288472.3499999996</v>
      </c>
      <c r="O55" s="64">
        <v>11138886.530000001</v>
      </c>
      <c r="P55" s="64">
        <v>3043997.61</v>
      </c>
      <c r="Q55" s="64">
        <v>9038186.2100000009</v>
      </c>
      <c r="R55" s="38">
        <f>SUM(F55:Q55)</f>
        <v>116529219.73999998</v>
      </c>
    </row>
    <row r="56" spans="1:18" s="31" customFormat="1" ht="12.75">
      <c r="A56" s="42"/>
      <c r="B56" s="42" t="s">
        <v>73</v>
      </c>
      <c r="C56" s="37" t="s">
        <v>74</v>
      </c>
      <c r="D56" s="41">
        <v>7746484</v>
      </c>
      <c r="E56" s="38">
        <v>0</v>
      </c>
      <c r="F56" s="38">
        <v>104095.5</v>
      </c>
      <c r="G56" s="38">
        <v>2945259.18</v>
      </c>
      <c r="H56" s="64">
        <v>2595344.9699999997</v>
      </c>
      <c r="I56" s="64">
        <v>1720372.1</v>
      </c>
      <c r="J56" s="64">
        <v>1958042.81</v>
      </c>
      <c r="K56" s="64">
        <v>2798946.24</v>
      </c>
      <c r="L56" s="64">
        <v>2106203.37</v>
      </c>
      <c r="M56" s="64">
        <v>2475578.2899999996</v>
      </c>
      <c r="N56" s="64">
        <v>2262529.6800000002</v>
      </c>
      <c r="O56" s="64">
        <v>2177943.1800000002</v>
      </c>
      <c r="P56" s="64">
        <v>3094195.65</v>
      </c>
      <c r="Q56" s="64">
        <v>1653324.0400000003</v>
      </c>
      <c r="R56" s="38">
        <f t="shared" ref="R56:R62" si="24">SUM(F56:Q56)</f>
        <v>25891835.009999998</v>
      </c>
    </row>
    <row r="57" spans="1:18" s="31" customFormat="1" ht="12.75">
      <c r="A57" s="42"/>
      <c r="B57" s="42" t="s">
        <v>75</v>
      </c>
      <c r="C57" s="37" t="s">
        <v>76</v>
      </c>
      <c r="D57" s="41">
        <v>6672917</v>
      </c>
      <c r="E57" s="38">
        <v>0</v>
      </c>
      <c r="F57" s="38">
        <v>596843.65</v>
      </c>
      <c r="G57" s="38">
        <v>403375.92</v>
      </c>
      <c r="H57" s="64">
        <v>1903787.54</v>
      </c>
      <c r="I57" s="64">
        <v>8325345.2800000003</v>
      </c>
      <c r="J57" s="64">
        <v>1185747.2</v>
      </c>
      <c r="K57" s="64">
        <v>0</v>
      </c>
      <c r="L57" s="64">
        <v>598884.04999999993</v>
      </c>
      <c r="M57" s="64">
        <v>3344937.41</v>
      </c>
      <c r="N57" s="64">
        <v>65531.199999999997</v>
      </c>
      <c r="O57" s="64">
        <v>2568935.6100000003</v>
      </c>
      <c r="P57" s="64">
        <v>653698.28</v>
      </c>
      <c r="Q57" s="64">
        <v>138665.28000000003</v>
      </c>
      <c r="R57" s="38">
        <f t="shared" si="24"/>
        <v>19785751.420000002</v>
      </c>
    </row>
    <row r="58" spans="1:18" s="31" customFormat="1" ht="12.75">
      <c r="A58" s="42"/>
      <c r="B58" s="42" t="s">
        <v>77</v>
      </c>
      <c r="C58" s="37" t="s">
        <v>78</v>
      </c>
      <c r="D58" s="41">
        <v>5250603</v>
      </c>
      <c r="E58" s="38">
        <v>0</v>
      </c>
      <c r="F58" s="38">
        <v>34303500</v>
      </c>
      <c r="G58" s="38">
        <v>1737941.08</v>
      </c>
      <c r="H58" s="64">
        <v>0</v>
      </c>
      <c r="I58" s="64">
        <v>0</v>
      </c>
      <c r="J58" s="64">
        <v>0</v>
      </c>
      <c r="K58" s="64">
        <v>11746</v>
      </c>
      <c r="L58" s="64">
        <v>0</v>
      </c>
      <c r="M58" s="64">
        <v>0</v>
      </c>
      <c r="N58" s="64">
        <v>0</v>
      </c>
      <c r="O58" s="64">
        <v>80116.789999999994</v>
      </c>
      <c r="P58" s="64">
        <v>0</v>
      </c>
      <c r="Q58" s="64">
        <v>22866496</v>
      </c>
      <c r="R58" s="38">
        <f t="shared" si="24"/>
        <v>58999799.869999997</v>
      </c>
    </row>
    <row r="59" spans="1:18" s="31" customFormat="1" ht="12.75">
      <c r="A59" s="42"/>
      <c r="B59" s="42" t="s">
        <v>79</v>
      </c>
      <c r="C59" s="37" t="s">
        <v>80</v>
      </c>
      <c r="D59" s="41">
        <v>19774296</v>
      </c>
      <c r="E59" s="38">
        <v>0</v>
      </c>
      <c r="F59" s="38">
        <v>1535082.29</v>
      </c>
      <c r="G59" s="38">
        <v>54305.899999999994</v>
      </c>
      <c r="H59" s="64">
        <v>1208644.51</v>
      </c>
      <c r="I59" s="64">
        <v>2501933.44</v>
      </c>
      <c r="J59" s="64">
        <v>287325.06</v>
      </c>
      <c r="K59" s="64">
        <v>3028554.0300000003</v>
      </c>
      <c r="L59" s="64">
        <v>2303986.5000000005</v>
      </c>
      <c r="M59" s="64">
        <v>953225.03999999992</v>
      </c>
      <c r="N59" s="64">
        <v>6010613.0499999998</v>
      </c>
      <c r="O59" s="64">
        <v>255503.42</v>
      </c>
      <c r="P59" s="64">
        <v>826381.04</v>
      </c>
      <c r="Q59" s="64">
        <v>6488998.8100000005</v>
      </c>
      <c r="R59" s="38">
        <f t="shared" si="24"/>
        <v>25454553.090000004</v>
      </c>
    </row>
    <row r="60" spans="1:18" s="31" customFormat="1" ht="12.75">
      <c r="A60" s="42"/>
      <c r="B60" s="42" t="s">
        <v>81</v>
      </c>
      <c r="C60" s="37" t="s">
        <v>82</v>
      </c>
      <c r="D60" s="38">
        <v>43051</v>
      </c>
      <c r="E60" s="38">
        <v>0</v>
      </c>
      <c r="F60" s="38">
        <v>0</v>
      </c>
      <c r="G60" s="38">
        <v>0</v>
      </c>
      <c r="H60" s="64">
        <v>41565.5</v>
      </c>
      <c r="I60" s="64">
        <v>82077</v>
      </c>
      <c r="J60" s="64">
        <v>1163821.1499999999</v>
      </c>
      <c r="K60" s="64">
        <v>0</v>
      </c>
      <c r="L60" s="64">
        <v>1954.25</v>
      </c>
      <c r="M60" s="64">
        <v>14809</v>
      </c>
      <c r="N60" s="64">
        <v>79035</v>
      </c>
      <c r="O60" s="64">
        <v>0</v>
      </c>
      <c r="P60" s="64">
        <v>0</v>
      </c>
      <c r="Q60" s="64">
        <v>0</v>
      </c>
      <c r="R60" s="38">
        <f t="shared" si="24"/>
        <v>1383261.9</v>
      </c>
    </row>
    <row r="61" spans="1:18" s="31" customFormat="1" ht="12.75">
      <c r="A61" s="42"/>
      <c r="B61" s="42" t="s">
        <v>137</v>
      </c>
      <c r="C61" s="37" t="s">
        <v>138</v>
      </c>
      <c r="D61" s="41">
        <v>0</v>
      </c>
      <c r="E61" s="38">
        <v>0</v>
      </c>
      <c r="F61" s="38">
        <v>0</v>
      </c>
      <c r="G61" s="38">
        <v>0</v>
      </c>
      <c r="H61" s="64">
        <v>0</v>
      </c>
      <c r="I61" s="64">
        <v>0</v>
      </c>
      <c r="J61" s="64"/>
      <c r="K61" s="64">
        <v>0</v>
      </c>
      <c r="L61" s="64">
        <v>0</v>
      </c>
      <c r="M61" s="64">
        <v>0</v>
      </c>
      <c r="N61" s="64">
        <v>0</v>
      </c>
      <c r="O61" s="64"/>
      <c r="P61" s="64"/>
      <c r="Q61" s="64">
        <v>0</v>
      </c>
      <c r="R61" s="38">
        <f t="shared" si="24"/>
        <v>0</v>
      </c>
    </row>
    <row r="62" spans="1:18" s="31" customFormat="1" ht="12.75">
      <c r="A62" s="42"/>
      <c r="B62" s="42" t="s">
        <v>83</v>
      </c>
      <c r="C62" s="37" t="s">
        <v>134</v>
      </c>
      <c r="D62" s="41">
        <v>0</v>
      </c>
      <c r="E62" s="38">
        <v>0</v>
      </c>
      <c r="F62" s="38">
        <v>0</v>
      </c>
      <c r="G62" s="38">
        <v>0</v>
      </c>
      <c r="H62" s="64">
        <v>0</v>
      </c>
      <c r="I62" s="64">
        <v>0</v>
      </c>
      <c r="J62" s="64">
        <v>0</v>
      </c>
      <c r="K62" s="64">
        <v>0</v>
      </c>
      <c r="L62" s="64">
        <v>0</v>
      </c>
      <c r="M62" s="64">
        <v>0</v>
      </c>
      <c r="N62" s="64">
        <v>0</v>
      </c>
      <c r="O62" s="64">
        <v>0</v>
      </c>
      <c r="P62" s="64">
        <v>0</v>
      </c>
      <c r="Q62" s="64">
        <v>0</v>
      </c>
      <c r="R62" s="38">
        <f t="shared" si="24"/>
        <v>0</v>
      </c>
    </row>
    <row r="63" spans="1:18" s="31" customFormat="1" ht="12.75">
      <c r="A63" s="42"/>
      <c r="B63" s="42" t="s">
        <v>84</v>
      </c>
      <c r="C63" s="37" t="s">
        <v>85</v>
      </c>
      <c r="D63" s="41">
        <v>167298</v>
      </c>
      <c r="E63" s="38">
        <v>0</v>
      </c>
      <c r="F63" s="38">
        <v>0</v>
      </c>
      <c r="G63" s="38">
        <v>0</v>
      </c>
      <c r="H63" s="64">
        <v>10000000</v>
      </c>
      <c r="I63" s="64">
        <v>0</v>
      </c>
      <c r="J63" s="64">
        <v>5900</v>
      </c>
      <c r="K63" s="64">
        <v>0</v>
      </c>
      <c r="L63" s="64">
        <v>0</v>
      </c>
      <c r="M63" s="64">
        <v>0</v>
      </c>
      <c r="N63" s="64">
        <v>0</v>
      </c>
      <c r="O63" s="64">
        <v>0</v>
      </c>
      <c r="P63" s="64">
        <v>0</v>
      </c>
      <c r="Q63" s="64">
        <v>0</v>
      </c>
      <c r="R63" s="38">
        <f>SUM(F63:Q63)</f>
        <v>10005900</v>
      </c>
    </row>
    <row r="64" spans="1:18" s="31" customFormat="1" ht="15" customHeight="1">
      <c r="A64" s="42"/>
      <c r="B64" s="42"/>
      <c r="C64" s="37"/>
      <c r="D64" s="41"/>
      <c r="E64" s="37"/>
      <c r="F64" s="38"/>
      <c r="G64" s="38"/>
      <c r="R64" s="38"/>
    </row>
    <row r="65" spans="1:18" s="31" customFormat="1" ht="15" customHeight="1">
      <c r="A65" s="42"/>
      <c r="B65" s="42"/>
      <c r="C65" s="37"/>
      <c r="D65" s="41"/>
      <c r="E65" s="37"/>
      <c r="F65" s="38"/>
      <c r="G65" s="38"/>
      <c r="R65" s="38"/>
    </row>
    <row r="66" spans="1:18" s="31" customFormat="1" ht="15" customHeight="1">
      <c r="A66" s="42"/>
      <c r="B66" s="42"/>
      <c r="C66" s="37"/>
      <c r="D66" s="41"/>
      <c r="E66" s="37"/>
      <c r="F66" s="38"/>
      <c r="G66" s="38"/>
      <c r="R66" s="38"/>
    </row>
    <row r="67" spans="1:18" s="31" customFormat="1" ht="12.75" customHeight="1">
      <c r="A67" s="47">
        <v>2.7</v>
      </c>
      <c r="B67" s="48" t="s">
        <v>86</v>
      </c>
      <c r="C67" s="49"/>
      <c r="D67" s="35">
        <f t="shared" ref="D67:F67" si="25">SUM(D68:D70)</f>
        <v>117190533</v>
      </c>
      <c r="E67" s="35">
        <f t="shared" si="25"/>
        <v>0</v>
      </c>
      <c r="F67" s="35">
        <f t="shared" si="25"/>
        <v>11483931.550000001</v>
      </c>
      <c r="G67" s="35">
        <f t="shared" ref="G67:H67" si="26">SUM(G68:G70)</f>
        <v>33855859.159999996</v>
      </c>
      <c r="H67" s="67">
        <f t="shared" si="26"/>
        <v>16165527.229999999</v>
      </c>
      <c r="I67" s="67">
        <f t="shared" ref="I67:N67" si="27">SUM(I68:I70)</f>
        <v>34723713.57</v>
      </c>
      <c r="J67" s="67">
        <f t="shared" si="27"/>
        <v>7323373.4800000004</v>
      </c>
      <c r="K67" s="67">
        <f t="shared" si="27"/>
        <v>16325697.850000001</v>
      </c>
      <c r="L67" s="67">
        <f t="shared" si="27"/>
        <v>13743607.219999999</v>
      </c>
      <c r="M67" s="67">
        <f t="shared" si="27"/>
        <v>14463544.01</v>
      </c>
      <c r="N67" s="67">
        <f t="shared" si="27"/>
        <v>49683216.799999997</v>
      </c>
      <c r="O67" s="67">
        <f>SUM(O68:O70)</f>
        <v>8260135.9199999999</v>
      </c>
      <c r="P67" s="67">
        <f>SUM(P68:P70)</f>
        <v>0</v>
      </c>
      <c r="Q67" s="67">
        <f>SUM(Q68:Q70)</f>
        <v>55080094.559999995</v>
      </c>
      <c r="R67" s="35">
        <f>SUM(R68:R70)</f>
        <v>261108701.34999999</v>
      </c>
    </row>
    <row r="68" spans="1:18" s="31" customFormat="1" ht="12.75">
      <c r="A68" s="42"/>
      <c r="B68" s="42" t="s">
        <v>87</v>
      </c>
      <c r="C68" s="50" t="s">
        <v>88</v>
      </c>
      <c r="D68" s="51">
        <v>114311609</v>
      </c>
      <c r="E68" s="38">
        <v>0</v>
      </c>
      <c r="F68" s="38">
        <v>11483931.550000001</v>
      </c>
      <c r="G68" s="38">
        <v>33855859.159999996</v>
      </c>
      <c r="H68" s="64">
        <v>16165527.229999999</v>
      </c>
      <c r="I68" s="64">
        <v>34723713.57</v>
      </c>
      <c r="J68" s="64">
        <v>7323373.4800000004</v>
      </c>
      <c r="K68" s="64">
        <v>16325697.850000001</v>
      </c>
      <c r="L68" s="64">
        <v>13743607.219999999</v>
      </c>
      <c r="M68" s="64">
        <v>14463544.01</v>
      </c>
      <c r="N68" s="64">
        <v>49683216.799999997</v>
      </c>
      <c r="O68" s="64">
        <v>7851155.9199999999</v>
      </c>
      <c r="P68" s="64">
        <v>0</v>
      </c>
      <c r="Q68" s="64">
        <v>55080094.559999995</v>
      </c>
      <c r="R68" s="38">
        <f>SUM(F68:Q68)</f>
        <v>260699721.34999999</v>
      </c>
    </row>
    <row r="69" spans="1:18" s="31" customFormat="1" ht="12.75">
      <c r="A69" s="42"/>
      <c r="B69" s="42" t="s">
        <v>89</v>
      </c>
      <c r="C69" s="50" t="s">
        <v>90</v>
      </c>
      <c r="D69" s="51">
        <v>2878924</v>
      </c>
      <c r="E69" s="38">
        <v>0</v>
      </c>
      <c r="F69" s="38">
        <v>0</v>
      </c>
      <c r="G69" s="38">
        <v>0</v>
      </c>
      <c r="H69" s="64">
        <v>0</v>
      </c>
      <c r="I69" s="64">
        <v>0</v>
      </c>
      <c r="J69" s="64">
        <v>0</v>
      </c>
      <c r="K69" s="64">
        <v>0</v>
      </c>
      <c r="L69" s="64">
        <v>0</v>
      </c>
      <c r="M69" s="64">
        <v>0</v>
      </c>
      <c r="N69" s="64">
        <v>0</v>
      </c>
      <c r="O69" s="64">
        <v>408980</v>
      </c>
      <c r="P69" s="64">
        <v>0</v>
      </c>
      <c r="Q69" s="64">
        <v>0</v>
      </c>
      <c r="R69" s="38">
        <f t="shared" ref="R69:R73" si="28">SUM(F69:Q69)</f>
        <v>408980</v>
      </c>
    </row>
    <row r="70" spans="1:18" s="31" customFormat="1" ht="12.75">
      <c r="A70" s="42"/>
      <c r="B70" s="42" t="s">
        <v>91</v>
      </c>
      <c r="C70" s="50" t="s">
        <v>92</v>
      </c>
      <c r="D70" s="38">
        <v>0</v>
      </c>
      <c r="E70" s="38">
        <v>0</v>
      </c>
      <c r="F70" s="38">
        <v>0</v>
      </c>
      <c r="G70" s="38">
        <v>0</v>
      </c>
      <c r="H70" s="64">
        <v>0</v>
      </c>
      <c r="I70" s="64">
        <v>0</v>
      </c>
      <c r="J70" s="64">
        <v>0</v>
      </c>
      <c r="K70" s="64">
        <v>0</v>
      </c>
      <c r="L70" s="64">
        <v>0</v>
      </c>
      <c r="M70" s="64">
        <v>0</v>
      </c>
      <c r="N70" s="64">
        <v>0</v>
      </c>
      <c r="O70" s="64">
        <v>0</v>
      </c>
      <c r="P70" s="64"/>
      <c r="Q70" s="64"/>
      <c r="R70" s="38">
        <f t="shared" si="28"/>
        <v>0</v>
      </c>
    </row>
    <row r="71" spans="1:18" s="31" customFormat="1" ht="12.75">
      <c r="A71" s="42"/>
      <c r="B71" s="42"/>
      <c r="C71" s="50"/>
      <c r="D71" s="50"/>
      <c r="E71" s="50"/>
      <c r="F71" s="38"/>
      <c r="G71" s="38"/>
      <c r="M71" s="64"/>
      <c r="N71" s="64"/>
      <c r="O71" s="64"/>
      <c r="P71" s="64"/>
      <c r="Q71" s="64"/>
      <c r="R71" s="38">
        <f t="shared" si="28"/>
        <v>0</v>
      </c>
    </row>
    <row r="72" spans="1:18" s="31" customFormat="1" ht="12.75" customHeight="1">
      <c r="A72" s="47" t="s">
        <v>129</v>
      </c>
      <c r="B72" s="9" t="s">
        <v>93</v>
      </c>
      <c r="C72" s="8"/>
      <c r="D72" s="35">
        <f t="shared" ref="D72" si="29">SUM(D73:D74)</f>
        <v>24809</v>
      </c>
      <c r="E72" s="35">
        <f>SUM(E73:E74)</f>
        <v>0</v>
      </c>
      <c r="F72" s="35">
        <f>SUM(F73)</f>
        <v>0</v>
      </c>
      <c r="G72" s="35">
        <f t="shared" ref="G72:J72" si="30">SUM(G73)</f>
        <v>0</v>
      </c>
      <c r="H72" s="64">
        <f t="shared" si="30"/>
        <v>0</v>
      </c>
      <c r="I72" s="64">
        <f>SUM(I73)</f>
        <v>0</v>
      </c>
      <c r="J72" s="64">
        <f t="shared" si="30"/>
        <v>0</v>
      </c>
      <c r="K72" s="64">
        <f>SUM(K73)</f>
        <v>0</v>
      </c>
      <c r="L72" s="64">
        <f>SUM(L73)</f>
        <v>0</v>
      </c>
      <c r="M72" s="64">
        <f>SUM(M73)</f>
        <v>0</v>
      </c>
      <c r="N72" s="64">
        <v>0</v>
      </c>
      <c r="O72" s="64">
        <v>0</v>
      </c>
      <c r="P72" s="64">
        <v>0</v>
      </c>
      <c r="Q72" s="64">
        <f>SUM(Q73)</f>
        <v>77142496.063479707</v>
      </c>
      <c r="R72" s="35">
        <f t="shared" si="28"/>
        <v>77142496.063479707</v>
      </c>
    </row>
    <row r="73" spans="1:18" s="31" customFormat="1" ht="12.75">
      <c r="A73" s="42"/>
      <c r="B73" s="42" t="s">
        <v>94</v>
      </c>
      <c r="C73" s="50" t="s">
        <v>95</v>
      </c>
      <c r="D73" s="51">
        <v>24809</v>
      </c>
      <c r="E73" s="38">
        <v>0</v>
      </c>
      <c r="F73" s="38">
        <v>0</v>
      </c>
      <c r="G73" s="38">
        <v>0</v>
      </c>
      <c r="H73" s="64">
        <v>0</v>
      </c>
      <c r="I73" s="64">
        <v>0</v>
      </c>
      <c r="J73" s="64">
        <v>0</v>
      </c>
      <c r="K73" s="64">
        <v>0</v>
      </c>
      <c r="L73" s="64">
        <v>0</v>
      </c>
      <c r="M73" s="64">
        <v>0</v>
      </c>
      <c r="N73" s="64">
        <v>0</v>
      </c>
      <c r="O73" s="64">
        <v>0</v>
      </c>
      <c r="P73" s="64">
        <v>0</v>
      </c>
      <c r="Q73" s="64">
        <v>77142496.063479707</v>
      </c>
      <c r="R73" s="38">
        <f t="shared" si="28"/>
        <v>77142496.063479707</v>
      </c>
    </row>
    <row r="74" spans="1:18" s="31" customFormat="1" ht="12.75">
      <c r="A74" s="42"/>
      <c r="B74" s="42" t="s">
        <v>96</v>
      </c>
      <c r="C74" s="50" t="s">
        <v>97</v>
      </c>
      <c r="D74" s="38">
        <v>0</v>
      </c>
      <c r="E74" s="50"/>
      <c r="F74" s="38"/>
      <c r="G74" s="38"/>
      <c r="R74" s="38"/>
    </row>
    <row r="75" spans="1:18" s="31" customFormat="1" ht="15" customHeight="1">
      <c r="A75" s="42"/>
      <c r="B75" s="42"/>
      <c r="C75" s="50"/>
      <c r="D75" s="50"/>
      <c r="E75" s="50"/>
      <c r="F75" s="38"/>
      <c r="G75" s="38"/>
      <c r="R75" s="38"/>
    </row>
    <row r="76" spans="1:18" s="45" customFormat="1" ht="15" customHeight="1">
      <c r="A76" s="39" t="s">
        <v>130</v>
      </c>
      <c r="B76" s="33" t="s">
        <v>101</v>
      </c>
      <c r="C76" s="34"/>
      <c r="D76" s="35">
        <f t="shared" ref="D76:H76" si="31">SUM(D77:D79)</f>
        <v>13094</v>
      </c>
      <c r="E76" s="35">
        <f t="shared" si="31"/>
        <v>0</v>
      </c>
      <c r="F76" s="35">
        <f t="shared" si="31"/>
        <v>0</v>
      </c>
      <c r="G76" s="35">
        <f t="shared" si="31"/>
        <v>0</v>
      </c>
      <c r="H76" s="68">
        <f t="shared" si="31"/>
        <v>0</v>
      </c>
      <c r="I76" s="68">
        <f t="shared" ref="I76:K76" si="32">SUM(I77:I79)</f>
        <v>0</v>
      </c>
      <c r="J76" s="68">
        <f t="shared" si="32"/>
        <v>0</v>
      </c>
      <c r="K76" s="68">
        <f t="shared" si="32"/>
        <v>0</v>
      </c>
      <c r="L76" s="68">
        <f>SUM(L77:L79)</f>
        <v>0</v>
      </c>
      <c r="M76" s="68">
        <f>SUM(M77:M79)</f>
        <v>0</v>
      </c>
      <c r="N76" s="68">
        <f>SUM(N77:N79)</f>
        <v>0</v>
      </c>
      <c r="O76" s="68">
        <v>0</v>
      </c>
      <c r="P76" s="68">
        <v>0</v>
      </c>
      <c r="Q76" s="68">
        <v>0</v>
      </c>
      <c r="R76" s="35">
        <f>SUM(F76:Q76)</f>
        <v>0</v>
      </c>
    </row>
    <row r="77" spans="1:18" s="45" customFormat="1" ht="15" customHeight="1">
      <c r="A77" s="42"/>
      <c r="B77" s="42" t="s">
        <v>102</v>
      </c>
      <c r="C77" s="37" t="s">
        <v>103</v>
      </c>
      <c r="D77" s="41">
        <v>13094</v>
      </c>
      <c r="E77" s="38">
        <v>0</v>
      </c>
      <c r="F77" s="38">
        <v>0</v>
      </c>
      <c r="G77" s="38">
        <v>0</v>
      </c>
      <c r="H77" s="68">
        <v>0</v>
      </c>
      <c r="I77" s="68">
        <v>0</v>
      </c>
      <c r="J77" s="68">
        <v>0</v>
      </c>
      <c r="K77" s="68">
        <v>0</v>
      </c>
      <c r="L77" s="68">
        <v>0</v>
      </c>
      <c r="M77" s="68">
        <v>0</v>
      </c>
      <c r="N77" s="68">
        <v>0</v>
      </c>
      <c r="O77" s="68">
        <v>0</v>
      </c>
      <c r="P77" s="68">
        <v>0</v>
      </c>
      <c r="Q77" s="68">
        <v>0</v>
      </c>
      <c r="R77" s="38">
        <f t="shared" ref="R77:R79" si="33">SUM(F77:Q77)</f>
        <v>0</v>
      </c>
    </row>
    <row r="78" spans="1:18" s="45" customFormat="1" ht="15" customHeight="1">
      <c r="A78" s="42"/>
      <c r="B78" s="42" t="s">
        <v>104</v>
      </c>
      <c r="C78" s="37" t="s">
        <v>105</v>
      </c>
      <c r="D78" s="38">
        <v>0</v>
      </c>
      <c r="E78" s="38">
        <v>0</v>
      </c>
      <c r="F78" s="38">
        <v>0</v>
      </c>
      <c r="G78" s="38">
        <v>0</v>
      </c>
      <c r="H78" s="68">
        <v>0</v>
      </c>
      <c r="I78" s="68">
        <v>0</v>
      </c>
      <c r="J78" s="68">
        <v>0</v>
      </c>
      <c r="K78" s="68">
        <v>0</v>
      </c>
      <c r="L78" s="68">
        <v>0</v>
      </c>
      <c r="M78" s="68">
        <v>0</v>
      </c>
      <c r="N78" s="68">
        <v>0</v>
      </c>
      <c r="O78" s="68">
        <v>0</v>
      </c>
      <c r="P78" s="68">
        <v>0</v>
      </c>
      <c r="Q78" s="68">
        <v>0</v>
      </c>
      <c r="R78" s="38">
        <f t="shared" si="33"/>
        <v>0</v>
      </c>
    </row>
    <row r="79" spans="1:18" s="45" customFormat="1" ht="15" customHeight="1">
      <c r="A79" s="42"/>
      <c r="B79" s="42" t="s">
        <v>106</v>
      </c>
      <c r="C79" s="37" t="s">
        <v>107</v>
      </c>
      <c r="D79" s="38">
        <v>0</v>
      </c>
      <c r="E79" s="38">
        <v>0</v>
      </c>
      <c r="F79" s="38">
        <v>0</v>
      </c>
      <c r="G79" s="38">
        <v>0</v>
      </c>
      <c r="H79" s="68">
        <v>0</v>
      </c>
      <c r="I79" s="68">
        <v>0</v>
      </c>
      <c r="J79" s="68">
        <v>0</v>
      </c>
      <c r="K79" s="68">
        <v>0</v>
      </c>
      <c r="L79" s="68">
        <v>0</v>
      </c>
      <c r="M79" s="68">
        <v>0</v>
      </c>
      <c r="N79" s="68">
        <v>0</v>
      </c>
      <c r="O79" s="68">
        <v>0</v>
      </c>
      <c r="P79" s="68">
        <v>0</v>
      </c>
      <c r="Q79" s="68">
        <v>0</v>
      </c>
      <c r="R79" s="38">
        <f t="shared" si="33"/>
        <v>0</v>
      </c>
    </row>
    <row r="80" spans="1:18" s="45" customFormat="1" ht="15" customHeight="1">
      <c r="A80" s="42"/>
      <c r="B80" s="42"/>
      <c r="C80" s="43"/>
      <c r="D80" s="43"/>
      <c r="E80" s="43"/>
      <c r="F80" s="44"/>
      <c r="G80" s="44"/>
      <c r="R80" s="38"/>
    </row>
    <row r="81" spans="1:18" s="45" customFormat="1" ht="12.75" customHeight="1">
      <c r="A81" s="52" t="s">
        <v>132</v>
      </c>
      <c r="B81" s="52"/>
      <c r="C81" s="43"/>
      <c r="D81" s="43"/>
      <c r="E81" s="43"/>
      <c r="F81" s="44"/>
      <c r="G81" s="44"/>
      <c r="R81" s="38"/>
    </row>
    <row r="82" spans="1:18" s="45" customFormat="1" ht="15" customHeight="1">
      <c r="A82" s="53">
        <v>4.0999999999999996</v>
      </c>
      <c r="B82" s="54" t="s">
        <v>110</v>
      </c>
      <c r="D82" s="35">
        <f>SUM(D83:D84)</f>
        <v>0</v>
      </c>
      <c r="E82" s="35">
        <f>SUM(E83:E84)</f>
        <v>0</v>
      </c>
      <c r="F82" s="38">
        <v>0</v>
      </c>
      <c r="G82" s="38">
        <f t="shared" ref="G82:J82" si="34">SUM(G83:G84)</f>
        <v>0</v>
      </c>
      <c r="H82" s="68">
        <f t="shared" si="34"/>
        <v>0</v>
      </c>
      <c r="I82" s="68">
        <f t="shared" si="34"/>
        <v>0</v>
      </c>
      <c r="J82" s="68">
        <f t="shared" si="34"/>
        <v>0</v>
      </c>
      <c r="K82" s="68">
        <f>SUM(K83:K84)</f>
        <v>0</v>
      </c>
      <c r="L82" s="68">
        <f>SUM(L83:L84)</f>
        <v>0</v>
      </c>
      <c r="M82" s="68">
        <f>SUM(M83:M84)</f>
        <v>0</v>
      </c>
      <c r="N82" s="68">
        <f>SUM(N83:N84)</f>
        <v>0</v>
      </c>
      <c r="O82" s="68">
        <v>0</v>
      </c>
      <c r="P82" s="68">
        <v>0</v>
      </c>
      <c r="Q82" s="68">
        <v>0</v>
      </c>
      <c r="R82" s="38">
        <f>SUM(F82:Q82)</f>
        <v>0</v>
      </c>
    </row>
    <row r="83" spans="1:18" s="45" customFormat="1" ht="15" customHeight="1">
      <c r="A83" s="42"/>
      <c r="B83" s="42" t="s">
        <v>111</v>
      </c>
      <c r="C83" s="55" t="s">
        <v>114</v>
      </c>
      <c r="D83" s="38">
        <v>0</v>
      </c>
      <c r="E83" s="55"/>
      <c r="F83" s="38">
        <v>0</v>
      </c>
      <c r="G83" s="38">
        <v>0</v>
      </c>
      <c r="H83" s="68">
        <v>0</v>
      </c>
      <c r="I83" s="68">
        <v>0</v>
      </c>
      <c r="J83" s="68">
        <v>0</v>
      </c>
      <c r="K83" s="68">
        <v>0</v>
      </c>
      <c r="L83" s="68">
        <v>0</v>
      </c>
      <c r="M83" s="68">
        <v>0</v>
      </c>
      <c r="N83" s="68">
        <v>0</v>
      </c>
      <c r="O83" s="68">
        <v>0</v>
      </c>
      <c r="P83" s="68">
        <v>0</v>
      </c>
      <c r="Q83" s="68">
        <v>0</v>
      </c>
      <c r="R83" s="38">
        <f t="shared" ref="R83:R84" si="35">SUM(F83:Q83)</f>
        <v>0</v>
      </c>
    </row>
    <row r="84" spans="1:18" s="45" customFormat="1" ht="15" customHeight="1">
      <c r="A84" s="42"/>
      <c r="B84" s="42" t="s">
        <v>112</v>
      </c>
      <c r="C84" s="55" t="s">
        <v>113</v>
      </c>
      <c r="D84" s="38">
        <v>0</v>
      </c>
      <c r="E84" s="55"/>
      <c r="F84" s="38">
        <v>0</v>
      </c>
      <c r="G84" s="38">
        <v>0</v>
      </c>
      <c r="H84" s="68">
        <v>0</v>
      </c>
      <c r="I84" s="68">
        <v>0</v>
      </c>
      <c r="J84" s="68">
        <v>0</v>
      </c>
      <c r="K84" s="68">
        <v>0</v>
      </c>
      <c r="L84" s="68">
        <v>0</v>
      </c>
      <c r="M84" s="68">
        <v>0</v>
      </c>
      <c r="N84" s="68">
        <v>0</v>
      </c>
      <c r="O84" s="68">
        <v>0</v>
      </c>
      <c r="P84" s="68">
        <v>0</v>
      </c>
      <c r="Q84" s="68">
        <v>0</v>
      </c>
      <c r="R84" s="38">
        <f t="shared" si="35"/>
        <v>0</v>
      </c>
    </row>
    <row r="85" spans="1:18" s="45" customFormat="1" ht="15" customHeight="1">
      <c r="A85" s="42"/>
      <c r="B85" s="42"/>
      <c r="C85" s="55"/>
      <c r="D85" s="38"/>
      <c r="E85" s="55"/>
      <c r="F85" s="38"/>
      <c r="G85" s="3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38"/>
    </row>
    <row r="86" spans="1:18" s="31" customFormat="1" ht="12.75" customHeight="1">
      <c r="A86" s="46" t="s">
        <v>128</v>
      </c>
      <c r="B86" s="9" t="s">
        <v>98</v>
      </c>
      <c r="C86" s="8"/>
      <c r="D86" s="35">
        <f t="shared" ref="D86" si="36">SUM(D87:D88)</f>
        <v>23185197</v>
      </c>
      <c r="E86" s="35">
        <f t="shared" ref="E86:H86" si="37">SUM(E87:E88)</f>
        <v>0</v>
      </c>
      <c r="F86" s="35">
        <f t="shared" si="37"/>
        <v>0</v>
      </c>
      <c r="G86" s="35">
        <f t="shared" si="37"/>
        <v>0</v>
      </c>
      <c r="H86" s="64">
        <f t="shared" si="37"/>
        <v>0</v>
      </c>
      <c r="I86" s="64">
        <f t="shared" ref="I86:L86" si="38">SUM(I87:I88)</f>
        <v>0</v>
      </c>
      <c r="J86" s="64">
        <f t="shared" si="38"/>
        <v>0</v>
      </c>
      <c r="K86" s="64">
        <f t="shared" si="38"/>
        <v>0</v>
      </c>
      <c r="L86" s="64">
        <f t="shared" si="38"/>
        <v>0</v>
      </c>
      <c r="M86" s="64">
        <f>SUM(M87:M88)</f>
        <v>0</v>
      </c>
      <c r="N86" s="64">
        <f>SUM(N87:N88)</f>
        <v>0</v>
      </c>
      <c r="O86" s="64">
        <v>0</v>
      </c>
      <c r="P86" s="64">
        <v>0</v>
      </c>
      <c r="Q86" s="64">
        <v>0</v>
      </c>
      <c r="R86" s="38">
        <f>SUM(R87:R88)</f>
        <v>0</v>
      </c>
    </row>
    <row r="87" spans="1:18" s="31" customFormat="1" ht="12.75">
      <c r="A87" s="42"/>
      <c r="B87" s="42" t="s">
        <v>99</v>
      </c>
      <c r="C87" s="37" t="s">
        <v>100</v>
      </c>
      <c r="D87" s="38">
        <v>23185197</v>
      </c>
      <c r="E87" s="35">
        <f t="shared" ref="E87:F88" si="39">SUM(E88:E89)</f>
        <v>0</v>
      </c>
      <c r="F87" s="35">
        <f t="shared" si="39"/>
        <v>0</v>
      </c>
      <c r="G87" s="35">
        <f t="shared" ref="G87:G88" si="40">SUM(G88:G89)</f>
        <v>0</v>
      </c>
      <c r="H87" s="64">
        <v>0</v>
      </c>
      <c r="I87" s="64">
        <v>0</v>
      </c>
      <c r="J87" s="64">
        <v>0</v>
      </c>
      <c r="K87" s="64">
        <v>0</v>
      </c>
      <c r="L87" s="64">
        <v>0</v>
      </c>
      <c r="M87" s="64">
        <v>0</v>
      </c>
      <c r="N87" s="64">
        <v>0</v>
      </c>
      <c r="O87" s="64">
        <v>0</v>
      </c>
      <c r="P87" s="64">
        <v>0</v>
      </c>
      <c r="Q87" s="64">
        <v>0</v>
      </c>
      <c r="R87" s="38">
        <f>SUM(F87:Q87)</f>
        <v>0</v>
      </c>
    </row>
    <row r="88" spans="1:18" s="45" customFormat="1" ht="15" customHeight="1">
      <c r="A88" s="42"/>
      <c r="B88" s="42" t="s">
        <v>112</v>
      </c>
      <c r="C88" s="37" t="s">
        <v>115</v>
      </c>
      <c r="D88" s="38">
        <v>0</v>
      </c>
      <c r="E88" s="35">
        <f t="shared" si="39"/>
        <v>0</v>
      </c>
      <c r="F88" s="35">
        <f t="shared" si="39"/>
        <v>0</v>
      </c>
      <c r="G88" s="35">
        <f t="shared" si="40"/>
        <v>0</v>
      </c>
      <c r="H88" s="68">
        <v>0</v>
      </c>
      <c r="I88" s="64">
        <v>0</v>
      </c>
      <c r="J88" s="64">
        <v>0</v>
      </c>
      <c r="K88" s="64">
        <v>0</v>
      </c>
      <c r="L88" s="64">
        <v>0</v>
      </c>
      <c r="M88" s="64">
        <v>0</v>
      </c>
      <c r="N88" s="64">
        <v>0</v>
      </c>
      <c r="O88" s="64">
        <v>0</v>
      </c>
      <c r="P88" s="64">
        <v>0</v>
      </c>
      <c r="Q88" s="64">
        <v>0</v>
      </c>
      <c r="R88" s="38">
        <f>SUM(F88:Q88)</f>
        <v>0</v>
      </c>
    </row>
    <row r="89" spans="1:18" s="31" customFormat="1" ht="15" customHeight="1">
      <c r="A89" s="56"/>
      <c r="B89" s="56"/>
      <c r="C89" s="57"/>
      <c r="D89" s="57"/>
      <c r="E89" s="57"/>
      <c r="F89" s="35"/>
      <c r="G89" s="35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38"/>
    </row>
    <row r="90" spans="1:18" s="31" customFormat="1" ht="12.75">
      <c r="A90" s="58">
        <v>4.3</v>
      </c>
      <c r="B90" s="28" t="s">
        <v>121</v>
      </c>
      <c r="C90" s="59"/>
      <c r="D90" s="35">
        <f t="shared" ref="D90:H90" si="41">SUM(D91:D92)</f>
        <v>0</v>
      </c>
      <c r="E90" s="35">
        <f t="shared" si="41"/>
        <v>0</v>
      </c>
      <c r="F90" s="35">
        <f t="shared" si="41"/>
        <v>0</v>
      </c>
      <c r="G90" s="35">
        <f t="shared" si="41"/>
        <v>0</v>
      </c>
      <c r="H90" s="64">
        <f t="shared" si="41"/>
        <v>0</v>
      </c>
      <c r="I90" s="64">
        <f t="shared" ref="I90:N90" si="42">SUM(I91:I92)</f>
        <v>0</v>
      </c>
      <c r="J90" s="64">
        <f t="shared" si="42"/>
        <v>0</v>
      </c>
      <c r="K90" s="64">
        <f t="shared" si="42"/>
        <v>0</v>
      </c>
      <c r="L90" s="64">
        <f t="shared" si="42"/>
        <v>0</v>
      </c>
      <c r="M90" s="64">
        <f t="shared" si="42"/>
        <v>0</v>
      </c>
      <c r="N90" s="64">
        <f t="shared" si="42"/>
        <v>0</v>
      </c>
      <c r="O90" s="64">
        <v>0</v>
      </c>
      <c r="P90" s="64">
        <v>0</v>
      </c>
      <c r="Q90" s="64">
        <v>0</v>
      </c>
      <c r="R90" s="38">
        <f t="shared" ref="R90:R91" si="43">SUM(F90:Q90)</f>
        <v>0</v>
      </c>
    </row>
    <row r="91" spans="1:18" s="31" customFormat="1" ht="12.75">
      <c r="A91" s="56"/>
      <c r="B91" s="56" t="s">
        <v>116</v>
      </c>
      <c r="C91" s="57" t="s">
        <v>122</v>
      </c>
      <c r="D91" s="57"/>
      <c r="E91" s="57"/>
      <c r="F91" s="38"/>
      <c r="G91" s="38"/>
      <c r="R91" s="38">
        <f t="shared" si="43"/>
        <v>0</v>
      </c>
    </row>
    <row r="92" spans="1:18" s="31" customFormat="1" ht="15" customHeight="1">
      <c r="A92" s="56"/>
      <c r="B92" s="56"/>
      <c r="C92" s="57"/>
      <c r="D92" s="57"/>
      <c r="E92" s="57"/>
      <c r="F92" s="35"/>
      <c r="G92" s="35"/>
    </row>
    <row r="93" spans="1:18" s="5" customFormat="1" ht="18.75" customHeight="1">
      <c r="A93" s="60"/>
      <c r="B93" s="61"/>
      <c r="C93" s="62" t="s">
        <v>120</v>
      </c>
      <c r="D93" s="63">
        <f t="shared" ref="D93:N93" si="44">SUM(D9+D16+D27+D37+D46+D54+D67+D72+D76+D82+D86+D90)</f>
        <v>16186047314</v>
      </c>
      <c r="E93" s="63">
        <f t="shared" si="44"/>
        <v>0</v>
      </c>
      <c r="F93" s="63">
        <f t="shared" si="44"/>
        <v>2185721048.9652662</v>
      </c>
      <c r="G93" s="63">
        <f t="shared" si="44"/>
        <v>1318851855.794663</v>
      </c>
      <c r="H93" s="63">
        <f t="shared" si="44"/>
        <v>1339266519.9986238</v>
      </c>
      <c r="I93" s="63">
        <f t="shared" si="44"/>
        <v>1303979468.8401043</v>
      </c>
      <c r="J93" s="63">
        <f t="shared" si="44"/>
        <v>1250517119.1801698</v>
      </c>
      <c r="K93" s="63">
        <f t="shared" si="44"/>
        <v>1250243557.2335076</v>
      </c>
      <c r="L93" s="63">
        <f t="shared" si="44"/>
        <v>1277633995.3597603</v>
      </c>
      <c r="M93" s="63">
        <f t="shared" si="44"/>
        <v>1335682235.5518725</v>
      </c>
      <c r="N93" s="63">
        <f t="shared" si="44"/>
        <v>1497662764.3485336</v>
      </c>
      <c r="O93" s="63">
        <f>SUM(O9+O16+O27+O37+O46+O54+O67+O72+O76+O82+O86+O90)</f>
        <v>1457121138.5446398</v>
      </c>
      <c r="P93" s="63">
        <f>SUM(P9+P16+P27+P37+P46+P54+P67+P72+P76+P82+P86+P90)</f>
        <v>1434582978.1176553</v>
      </c>
      <c r="Q93" s="63">
        <f>SUM(Q9+Q16+Q27+Q37+Q46+Q54+Q67+Q72+Q76+Q82+Q86+Q90)</f>
        <v>3807933129.2365127</v>
      </c>
      <c r="R93" s="63">
        <f>SUM(R9+R16+R27+R37+R46+R54+R67+R72+R76+R82+R86+R90)</f>
        <v>19459195811.171307</v>
      </c>
    </row>
    <row r="94" spans="1:18" s="5" customFormat="1" ht="18.75" customHeight="1">
      <c r="A94" s="70"/>
      <c r="B94" s="71"/>
      <c r="C94" s="71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</row>
    <row r="95" spans="1:18" s="5" customFormat="1">
      <c r="A95" s="3"/>
      <c r="B95" s="10"/>
      <c r="C95" s="2"/>
      <c r="D95" s="2"/>
      <c r="E95" s="2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</row>
    <row r="96" spans="1:18" s="5" customFormat="1">
      <c r="A96" s="3"/>
      <c r="B96" s="10"/>
      <c r="C96" s="2"/>
      <c r="D96" s="2"/>
      <c r="E96" s="2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11"/>
    </row>
    <row r="97" spans="1:18" s="5" customFormat="1">
      <c r="A97" s="3"/>
      <c r="B97" s="10"/>
      <c r="C97" s="2"/>
      <c r="D97" s="2"/>
      <c r="E97" s="2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</row>
    <row r="98" spans="1:18" s="5" customFormat="1">
      <c r="A98" s="3"/>
      <c r="B98" s="10"/>
      <c r="C98" s="2"/>
      <c r="D98" s="6"/>
      <c r="E98" s="2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11"/>
    </row>
    <row r="99" spans="1:18" s="5" customFormat="1">
      <c r="A99" s="3"/>
      <c r="B99" s="10"/>
      <c r="C99" s="2"/>
      <c r="D99" s="2"/>
      <c r="E99" s="2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7"/>
    </row>
    <row r="100" spans="1:18" s="5" customFormat="1">
      <c r="A100" s="3"/>
      <c r="B100" s="10"/>
      <c r="C100" s="2"/>
      <c r="D100" s="2"/>
      <c r="E100" s="2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7"/>
    </row>
    <row r="101" spans="1:18" s="5" customFormat="1" ht="14.25">
      <c r="A101" s="73"/>
      <c r="B101" s="73"/>
      <c r="C101" s="73"/>
      <c r="D101" s="20"/>
      <c r="E101" s="20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</row>
    <row r="102" spans="1:18" s="5" customFormat="1">
      <c r="A102" s="3"/>
      <c r="B102" s="10"/>
      <c r="C102" s="2"/>
      <c r="D102" s="2"/>
      <c r="E102" s="2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7"/>
    </row>
    <row r="103" spans="1:18" s="5" customFormat="1">
      <c r="A103" s="3"/>
      <c r="B103" s="10"/>
      <c r="C103" s="2"/>
      <c r="D103" s="2"/>
      <c r="E103" s="2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7"/>
    </row>
    <row r="104" spans="1:18" s="5" customFormat="1">
      <c r="A104" s="3"/>
      <c r="B104" s="10"/>
      <c r="C104" s="2"/>
      <c r="D104" s="2"/>
      <c r="E104" s="2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</row>
    <row r="105" spans="1:18" s="5" customFormat="1">
      <c r="A105" s="3"/>
      <c r="B105" s="10"/>
      <c r="C105" s="2"/>
      <c r="D105" s="2"/>
      <c r="E105" s="2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</row>
    <row r="106" spans="1:18" s="5" customFormat="1">
      <c r="A106" s="3"/>
      <c r="B106" s="10"/>
      <c r="C106" s="2"/>
      <c r="D106" s="2"/>
      <c r="E106" s="2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</row>
    <row r="107" spans="1:18" s="5" customFormat="1" ht="27.75" customHeight="1">
      <c r="A107" s="24" t="s">
        <v>142</v>
      </c>
      <c r="B107" s="10" t="s">
        <v>143</v>
      </c>
      <c r="C107" s="2"/>
      <c r="D107" s="2"/>
      <c r="E107" s="2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</row>
    <row r="108" spans="1:18" s="1" customFormat="1" ht="10.5" customHeight="1">
      <c r="B108" s="16"/>
      <c r="C108" s="17"/>
      <c r="D108" s="16"/>
      <c r="E108" s="18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18" s="1" customFormat="1" ht="15.2" customHeight="1">
      <c r="A109" s="25" t="s">
        <v>144</v>
      </c>
      <c r="B109" s="16" t="s">
        <v>145</v>
      </c>
      <c r="C109" s="17"/>
      <c r="D109" s="16"/>
      <c r="E109" s="18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</row>
    <row r="110" spans="1:18" s="1" customFormat="1" ht="15.2" customHeight="1">
      <c r="B110" s="16"/>
      <c r="C110" s="17"/>
      <c r="D110" s="16"/>
      <c r="E110" s="18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</row>
    <row r="111" spans="1:18" s="1" customFormat="1" ht="15.2" customHeight="1">
      <c r="A111" s="25" t="s">
        <v>146</v>
      </c>
      <c r="B111" s="16" t="s">
        <v>147</v>
      </c>
      <c r="C111" s="17"/>
      <c r="D111" s="16"/>
      <c r="E111" s="18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</row>
    <row r="112" spans="1:18" s="1" customFormat="1" ht="15.2" customHeight="1">
      <c r="B112" s="16" t="s">
        <v>148</v>
      </c>
      <c r="C112" s="17"/>
      <c r="D112" s="16"/>
      <c r="E112" s="18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</row>
    <row r="113" spans="2:17">
      <c r="B113" s="3"/>
      <c r="C113" s="10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</sheetData>
  <autoFilter ref="F1:F108"/>
  <mergeCells count="8">
    <mergeCell ref="A101:C101"/>
    <mergeCell ref="A3:R3"/>
    <mergeCell ref="A2:R2"/>
    <mergeCell ref="A4:R4"/>
    <mergeCell ref="R6:R7"/>
    <mergeCell ref="A6:C7"/>
    <mergeCell ref="D6:E6"/>
    <mergeCell ref="F6:H6"/>
  </mergeCells>
  <pageMargins left="0.5" right="0.25" top="1" bottom="0.5" header="0.3" footer="0.3"/>
  <pageSetup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</vt:lpstr>
      <vt:lpstr>'Diciembre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IRIS GARCIA BERROA</cp:lastModifiedBy>
  <cp:lastPrinted>2026-01-19T20:16:25Z</cp:lastPrinted>
  <dcterms:created xsi:type="dcterms:W3CDTF">2003-10-06T12:51:23Z</dcterms:created>
  <dcterms:modified xsi:type="dcterms:W3CDTF">2026-01-19T20:16:47Z</dcterms:modified>
</cp:coreProperties>
</file>