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bookViews>
    <workbookView xWindow="0" yWindow="0" windowWidth="21570" windowHeight="7755"/>
  </bookViews>
  <sheets>
    <sheet name="DICIEMBRE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F43" i="1"/>
  <c r="E43" i="1"/>
  <c r="H43" i="1" s="1"/>
  <c r="H34" i="1"/>
  <c r="H31" i="1"/>
  <c r="H29" i="1"/>
  <c r="H28" i="1"/>
  <c r="H26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<sst xmlns="http://schemas.openxmlformats.org/spreadsheetml/2006/main" count="165" uniqueCount="119">
  <si>
    <t xml:space="preserve">                                      UNIVERSIDAD AUTONOMA DE SANTO DOMINGO</t>
  </si>
  <si>
    <t xml:space="preserve">                                          PRIMADA DE AMERICA • FUNDADA EL 28 DE OCTUBRE DE 1538</t>
  </si>
  <si>
    <t xml:space="preserve">                        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</si>
  <si>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</si>
  <si>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</si>
  <si>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CUENTAS POR PAGAR A PROVEEDORES 31 DE DICIEMBRE 2025</t>
  </si>
  <si>
    <t xml:space="preserve">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</si>
  <si>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</si>
  <si>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</si>
  <si>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</si>
  <si>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</si>
  <si>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</si>
  <si>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</si>
  <si>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</si>
  <si>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</si>
  <si>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</si>
  <si>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</si>
  <si>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</si>
  <si>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</si>
  <si>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</si>
  <si>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</si>
  <si>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</si>
  <si>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</si>
  <si>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</si>
  <si>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</si>
  <si>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</si>
  <si>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</si>
  <si>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</si>
  <si>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</si>
  <si>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Alcaldía de Santo Domingo Norte</t>
  </si>
  <si>
    <t>Servicios Recogida de Basura de la Uasd y sus dependencias en Santo Domingo Norte.</t>
  </si>
  <si>
    <t>B1500001706</t>
  </si>
  <si>
    <t>Altice Dominicana, S.A.</t>
  </si>
  <si>
    <t>Consumo de Servicio de Internet de la Uasd-Santiago, UASD- Monte Plata y UASD-Yamasá con la Compañía Altice.</t>
  </si>
  <si>
    <t>E450000020653</t>
  </si>
  <si>
    <t>Consumo de Servicio de Internet de la Uasd-Higuey con la Compañia Altice.</t>
  </si>
  <si>
    <t>E450000020691</t>
  </si>
  <si>
    <t>Consumo de Servicio de Internet de la Uasd Moca con la Compañía Altice.</t>
  </si>
  <si>
    <t>E450000020734</t>
  </si>
  <si>
    <t>Consumo de Servicio de Internet de la Uasd-Los Alcarrizos la Guayiga con la Compañia Altice.</t>
  </si>
  <si>
    <t>E450000020733</t>
  </si>
  <si>
    <t>Consumo de Servicio de Internet de la Uasd-Monte Cristi con la Compañia Altice.</t>
  </si>
  <si>
    <t>E450000020737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</si>
  <si>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</si>
  <si>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</si>
  <si>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</si>
  <si>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</si>
  <si>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E450000000369</t>
  </si>
  <si>
    <t>CTAV, SRL</t>
  </si>
  <si>
    <t>Contratación del servicio de montaje de eventos, solicitado por la Dirección General de Comunicaciones.</t>
  </si>
  <si>
    <t>Jardin Ilusiones, SRL</t>
  </si>
  <si>
    <t>Servicio de elaboración y colocación de ofrenda Floral frente al busto del Patricio  Juan Pablo Duarte, solicitado por la DIRECCION PROTOCOLO.</t>
  </si>
  <si>
    <t>B1500004120</t>
  </si>
  <si>
    <t>SIGMA PETROLEUM CORP. S.A.S.</t>
  </si>
  <si>
    <t>Compra de 8000 galones de diésel óptimo, solicitado por la Dirección de Suministro.</t>
  </si>
  <si>
    <t>E450000004396</t>
  </si>
  <si>
    <t>COMPAÑIA ALEXANDER CUEVAS ELECTRICIDAD GENERAL, SRL</t>
  </si>
  <si>
    <t>Compra de 12 pote eléctricos de 35 y 36 Pulgadas, solicitado por el CENTRO UASD BARAHONA.</t>
  </si>
  <si>
    <t>B1500000089</t>
  </si>
  <si>
    <t>VARA, SRL</t>
  </si>
  <si>
    <t>Contratación del servicio de impresión para barra vincular, solicitado por la DIRECCION DIGEPLANDI.</t>
  </si>
  <si>
    <t>B1500000289</t>
  </si>
  <si>
    <t>Compra de suministros para equipos tecnológicos, consistente en 100 cartuchos de tinta y 200 tóners para impresora multifuncional de copia y escaneo, solicitado por la DIRECCION DE LA TECNOLOGIA DE LA INFORMACION.</t>
  </si>
  <si>
    <t>B1500000282</t>
  </si>
  <si>
    <t>CENTRO DOMINICANO DE TECNOLOGIA CIENTIFICA, S.R.L.</t>
  </si>
  <si>
    <t>Compra de equipos tecnológicos, consistente en autoclave para los laboratorios de Microbiología y Parasitología, solicitado por la FACULTAD DE CIENCIA.</t>
  </si>
  <si>
    <t>B1500000188</t>
  </si>
  <si>
    <t>CECOMSA SRL</t>
  </si>
  <si>
    <t>Compra de equipos tecnológicos, consistente en 2 unidades de UPS/acomodionadores de línea, solicitado por la DIRECCION DE TECNOLOGIA DE LA INFORMACION.</t>
  </si>
  <si>
    <t>E450000005877</t>
  </si>
  <si>
    <t>COPEL SECURITY PRINTING, SAS</t>
  </si>
  <si>
    <t>Compra de 41,000 hojas de récord de notas, solicitado por la DIRECCION DE REGISTRO.</t>
  </si>
  <si>
    <t>E450000000132</t>
  </si>
  <si>
    <t>FERROELECTRO INDUSTRIAL Y REFRIGERACION F&amp;H SRL</t>
  </si>
  <si>
    <t>Compra de materiales de ferretería y eléctricos, consistente en alambre aislado o forrado, pie de alambre URD 2 al 33% enchaquetado USA, AAAC 2/0, desnudo No. 02 de 7 hilos GAY 3/8, ligadura, URD 2/0 enchaquetado al 33% USA, alambre estañado para aterrizaje y URD 1/0 al 33%, solicitado por la GOBERNACION EDIFICIO ADMINISTRATIVO.</t>
  </si>
  <si>
    <t>E450000000293</t>
  </si>
  <si>
    <t>SIMPAPEL, SRL</t>
  </si>
  <si>
    <t>Compra de equipos tecnológicos, consistente en 13 unidades de computadoras de escritorio, 2 impresoras de múltiples funciones y 15 computadoras de escritorio con monitor FHD de 23,8 pulgadas, solicitado por la DIRECCION GENERAL DE TECNOLOGIA DE LA INFORMACION.</t>
  </si>
  <si>
    <t>B1500000645</t>
  </si>
  <si>
    <t>MONCALI, SRL</t>
  </si>
  <si>
    <t>Compra de  escalera tipo tijera de 15 de fibra de vidrio y barandilla para baño de acero inoxidable, solicitado por el Departamento de Plata Física.</t>
  </si>
  <si>
    <t>B1500000455</t>
  </si>
  <si>
    <t>SUFERDOM, SRL</t>
  </si>
  <si>
    <t>Compra de materiales eléctricos y de ferretería, incluyendo lámparas fluorescentes y LED, luces de mano, interruptores variables, paneles de plasma, tubería de plástico, conectores, alambres y cables eléctricos de varios calibres, clavos y tornillos, breakers de circuito de diferentes tipos y cinta adhesiva transparente, solicitado por el Departamento de Plata Física.</t>
  </si>
  <si>
    <t>B1500000295</t>
  </si>
  <si>
    <t>PLURES SRL</t>
  </si>
  <si>
    <t>Contratación de servicio de alquiler de mobiliario y enseres para evento, solicitado por la DIRECCION GENERAL DE COMUNICACION.</t>
  </si>
  <si>
    <t>VARIOS</t>
  </si>
  <si>
    <t xml:space="preserve"> EGP ELECTROMECANICA, S.R.L.</t>
  </si>
  <si>
    <t>Compra de materiales para mantenimiento y repuestos, consistente en filtros de aire, filtros de aceite, filtros de combustible, aceite para motor, lubricantes de propósito general, motor de arranque diesel AC1 (200cc), cementos disolventes para PVC y baterías recargables, solicitado por la UASD El Seibo.</t>
  </si>
  <si>
    <t>B1500000311</t>
  </si>
  <si>
    <t>CENTROXPERT STE, SRL</t>
  </si>
  <si>
    <t>Compra de 2 computadores desktop y 3 computadores de escritorio, solicitado por la Dirección de la Tecnología de la Información.</t>
  </si>
  <si>
    <t>E450000000075</t>
  </si>
  <si>
    <t>CENTRO CUESTA NACIONAL SAS</t>
  </si>
  <si>
    <t>Adquisición de mil bonos de RD$1,000,00 y mil setecientos cincuentas  bonos de RD$500,00 , solicitado por la Dirección General de Comunicaciones.</t>
  </si>
  <si>
    <t>B1500234005</t>
  </si>
  <si>
    <t>ARTIEX, SRL</t>
  </si>
  <si>
    <t>Compra de 150 spray gas, 150 esposas, 150 macanas y 150 cinturón táctico completo para ser usados por el Departamento de Seguridad, solicitado por DIGEPLANDI.</t>
  </si>
  <si>
    <t>B1500000350</t>
  </si>
  <si>
    <t>SOLUCORP SOLUCIONES CORPORATIVAS</t>
  </si>
  <si>
    <t>Contratación del servicio de la plataforma Zoom para videoconferencias institucionales, solicitado por la Dirección General de Comunicaciones.</t>
  </si>
  <si>
    <t>B1500000412</t>
  </si>
  <si>
    <t>DS SERVICIOS MULTIPLES, SRL</t>
  </si>
  <si>
    <t>Compra de planta eléctrica, solicitado por UASD Romana.</t>
  </si>
  <si>
    <t>B1500000153</t>
  </si>
  <si>
    <t>BIO-NUCLEAR, S.A.</t>
  </si>
  <si>
    <t>Compra de reactivos de laboratorio, solicitado por el Laboratorio LABOUASD.</t>
  </si>
  <si>
    <t>E45000009282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</si>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</sst>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rgb="FF000000"/>
      <name val="Calibri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43" fontId="3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165" fontId="5" fillId="2" borderId="1" xfId="0" applyNumberFormat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/>
    <xf numFmtId="43" fontId="5" fillId="2" borderId="1" xfId="0" applyNumberFormat="1" applyFont="1" applyFill="1" applyBorder="1"/>
    <xf numFmtId="1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right" vertical="center"/>
    </xf>
    <xf numFmtId="43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" fontId="9" fillId="2" borderId="0" xfId="0" applyNumberFormat="1" applyFont="1" applyFill="1" applyAlignment="1">
      <alignment horizontal="right" vertical="center"/>
    </xf>
    <xf numFmtId="4" fontId="7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952499</xdr:colOff>
      <xdr:row>0</xdr:row>
      <xdr:rowOff>104775</xdr:rowOff>
    </xdr:from>
    <xdr:ext cx="828676" cy="752476"/>
    <xdr:pic>
      <xdr:nvPicPr>
        <xdr:cNvPr id="2" name="image1.png" descr="UASDblan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199" y="104775"/>
          <a:ext cx="828676" cy="75247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pane ySplit="7" topLeftCell="A11" activePane="bottomLeft" state="frozen"/>
      <selection pane="bottomLeft" activeCell="G57" sqref="G57"/>
    </sheetView>
  </sheetViews>
  <sheetFormatPr baseColWidth="10" defaultColWidth="14.42578125" defaultRowHeight="15" customHeight="1" x14ac:dyDescent="0.25"/>
  <cols>
    <col min="1" max="1" width="44" style="3" customWidth="1"/>
    <col min="2" max="2" width="45.28515625" style="3" customWidth="1"/>
    <col min="3" max="3" width="16.140625" style="3" customWidth="1"/>
    <col min="4" max="4" width="22.5703125" style="3" customWidth="1"/>
    <col min="5" max="5" width="19.28515625" style="3" customWidth="1"/>
    <col min="6" max="6" width="18.85546875" style="3" hidden="1" customWidth="1"/>
    <col min="7" max="7" width="19" style="3" customWidth="1"/>
    <col min="8" max="8" width="17.5703125" style="3" customWidth="1"/>
    <col min="9" max="9" width="23.5703125" style="3" customWidth="1"/>
    <col min="10" max="16384" width="14.42578125" style="3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4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5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6" t="s">
        <v>4</v>
      </c>
      <c r="B5" s="7" t="s">
        <v>5</v>
      </c>
      <c r="C5" s="2"/>
      <c r="D5" s="2"/>
      <c r="E5" s="2"/>
      <c r="F5" s="2"/>
      <c r="G5" s="2"/>
      <c r="H5" s="2"/>
      <c r="I5" s="2"/>
    </row>
    <row r="6" spans="1:9" x14ac:dyDescent="0.25">
      <c r="A6" s="1" t="s">
        <v>6</v>
      </c>
      <c r="B6" s="2"/>
      <c r="C6" s="2"/>
      <c r="D6" s="2"/>
      <c r="E6" s="2"/>
      <c r="F6" s="2"/>
      <c r="G6" s="2"/>
      <c r="H6" s="2"/>
      <c r="I6" s="2"/>
    </row>
    <row r="7" spans="1:9" ht="33" customHeight="1" x14ac:dyDescent="0.25">
      <c r="A7" s="8" t="s">
        <v>7</v>
      </c>
      <c r="B7" s="8" t="s">
        <v>8</v>
      </c>
      <c r="C7" s="8" t="s">
        <v>9</v>
      </c>
      <c r="D7" s="9" t="s">
        <v>10</v>
      </c>
      <c r="E7" s="9" t="s">
        <v>11</v>
      </c>
      <c r="F7" s="8" t="s">
        <v>12</v>
      </c>
      <c r="G7" s="10" t="s">
        <v>13</v>
      </c>
      <c r="H7" s="11" t="s">
        <v>14</v>
      </c>
      <c r="I7" s="10" t="s">
        <v>15</v>
      </c>
    </row>
    <row r="8" spans="1:9" ht="33" customHeight="1" x14ac:dyDescent="0.25">
      <c r="A8" s="12" t="s">
        <v>16</v>
      </c>
      <c r="B8" s="13" t="s">
        <v>17</v>
      </c>
      <c r="C8" s="14" t="s">
        <v>18</v>
      </c>
      <c r="D8" s="15">
        <v>46022</v>
      </c>
      <c r="E8" s="16">
        <v>4611332.53</v>
      </c>
      <c r="F8" s="17"/>
      <c r="G8" s="18"/>
      <c r="H8" s="19">
        <f t="shared" ref="H8:H15" si="0">+E8</f>
        <v>4611332.53</v>
      </c>
      <c r="I8" s="20" t="s">
        <v>19</v>
      </c>
    </row>
    <row r="9" spans="1:9" ht="42" customHeight="1" x14ac:dyDescent="0.25">
      <c r="A9" s="12" t="s">
        <v>16</v>
      </c>
      <c r="B9" s="13" t="s">
        <v>20</v>
      </c>
      <c r="C9" s="20">
        <v>6009116</v>
      </c>
      <c r="D9" s="21">
        <v>45994</v>
      </c>
      <c r="E9" s="16">
        <v>12633627.59</v>
      </c>
      <c r="F9" s="17"/>
      <c r="G9" s="18"/>
      <c r="H9" s="19">
        <f t="shared" si="0"/>
        <v>12633627.59</v>
      </c>
      <c r="I9" s="20" t="s">
        <v>19</v>
      </c>
    </row>
    <row r="10" spans="1:9" ht="36.75" customHeight="1" x14ac:dyDescent="0.25">
      <c r="A10" s="12" t="s">
        <v>21</v>
      </c>
      <c r="B10" s="13" t="s">
        <v>22</v>
      </c>
      <c r="C10" s="14" t="s">
        <v>18</v>
      </c>
      <c r="D10" s="15">
        <v>46010</v>
      </c>
      <c r="E10" s="16">
        <v>1848561.33</v>
      </c>
      <c r="F10" s="19"/>
      <c r="G10" s="18"/>
      <c r="H10" s="19">
        <f t="shared" si="0"/>
        <v>1848561.33</v>
      </c>
      <c r="I10" s="20" t="s">
        <v>19</v>
      </c>
    </row>
    <row r="11" spans="1:9" ht="36.75" customHeight="1" x14ac:dyDescent="0.25">
      <c r="A11" s="12" t="s">
        <v>23</v>
      </c>
      <c r="B11" s="13" t="s">
        <v>24</v>
      </c>
      <c r="C11" s="14" t="s">
        <v>18</v>
      </c>
      <c r="D11" s="15">
        <v>45992</v>
      </c>
      <c r="E11" s="16">
        <v>5168607.9000000004</v>
      </c>
      <c r="F11" s="22"/>
      <c r="G11" s="18"/>
      <c r="H11" s="19">
        <f t="shared" si="0"/>
        <v>5168607.9000000004</v>
      </c>
      <c r="I11" s="20" t="s">
        <v>19</v>
      </c>
    </row>
    <row r="12" spans="1:9" ht="34.5" customHeight="1" x14ac:dyDescent="0.25">
      <c r="A12" s="12" t="s">
        <v>25</v>
      </c>
      <c r="B12" s="23" t="s">
        <v>26</v>
      </c>
      <c r="C12" s="14" t="s">
        <v>18</v>
      </c>
      <c r="D12" s="15">
        <v>46019</v>
      </c>
      <c r="E12" s="16">
        <v>2517679.27</v>
      </c>
      <c r="F12" s="24"/>
      <c r="G12" s="18"/>
      <c r="H12" s="19">
        <f t="shared" si="0"/>
        <v>2517679.27</v>
      </c>
      <c r="I12" s="20" t="s">
        <v>19</v>
      </c>
    </row>
    <row r="13" spans="1:9" ht="34.5" customHeight="1" x14ac:dyDescent="0.25">
      <c r="A13" s="12" t="s">
        <v>27</v>
      </c>
      <c r="B13" s="23" t="s">
        <v>28</v>
      </c>
      <c r="C13" s="14" t="s">
        <v>18</v>
      </c>
      <c r="D13" s="15">
        <v>45992</v>
      </c>
      <c r="E13" s="19">
        <v>77912</v>
      </c>
      <c r="F13" s="24"/>
      <c r="G13" s="18"/>
      <c r="H13" s="19">
        <f t="shared" si="0"/>
        <v>77912</v>
      </c>
      <c r="I13" s="20" t="s">
        <v>19</v>
      </c>
    </row>
    <row r="14" spans="1:9" ht="30" x14ac:dyDescent="0.25">
      <c r="A14" s="12" t="s">
        <v>29</v>
      </c>
      <c r="B14" s="23" t="s">
        <v>30</v>
      </c>
      <c r="C14" s="20" t="s">
        <v>31</v>
      </c>
      <c r="D14" s="15">
        <v>45962</v>
      </c>
      <c r="E14" s="16">
        <v>1500</v>
      </c>
      <c r="F14" s="24"/>
      <c r="G14" s="18"/>
      <c r="H14" s="19">
        <f t="shared" si="0"/>
        <v>1500</v>
      </c>
      <c r="I14" s="20" t="s">
        <v>19</v>
      </c>
    </row>
    <row r="15" spans="1:9" ht="45" x14ac:dyDescent="0.25">
      <c r="A15" s="25" t="s">
        <v>32</v>
      </c>
      <c r="B15" s="23" t="s">
        <v>33</v>
      </c>
      <c r="C15" s="20" t="s">
        <v>34</v>
      </c>
      <c r="D15" s="15">
        <v>46006</v>
      </c>
      <c r="E15" s="16">
        <v>206471.61</v>
      </c>
      <c r="F15" s="24"/>
      <c r="G15" s="18"/>
      <c r="H15" s="19">
        <f t="shared" si="0"/>
        <v>206471.61</v>
      </c>
      <c r="I15" s="20" t="s">
        <v>19</v>
      </c>
    </row>
    <row r="16" spans="1:9" ht="30" x14ac:dyDescent="0.25">
      <c r="A16" s="25" t="s">
        <v>32</v>
      </c>
      <c r="B16" s="23" t="s">
        <v>35</v>
      </c>
      <c r="C16" s="20" t="s">
        <v>36</v>
      </c>
      <c r="D16" s="15">
        <v>46006</v>
      </c>
      <c r="E16" s="16">
        <v>26418.799999999999</v>
      </c>
      <c r="F16" s="24"/>
      <c r="G16" s="18"/>
      <c r="H16" s="19">
        <f t="shared" ref="H16:H17" si="1">E16</f>
        <v>26418.799999999999</v>
      </c>
      <c r="I16" s="20" t="s">
        <v>19</v>
      </c>
    </row>
    <row r="17" spans="1:9" ht="30" x14ac:dyDescent="0.25">
      <c r="A17" s="25" t="s">
        <v>32</v>
      </c>
      <c r="B17" s="23" t="s">
        <v>37</v>
      </c>
      <c r="C17" s="20" t="s">
        <v>38</v>
      </c>
      <c r="D17" s="15">
        <v>46006</v>
      </c>
      <c r="E17" s="16">
        <v>37270.730000000003</v>
      </c>
      <c r="F17" s="24"/>
      <c r="G17" s="18"/>
      <c r="H17" s="19">
        <f t="shared" si="1"/>
        <v>37270.730000000003</v>
      </c>
      <c r="I17" s="20" t="s">
        <v>19</v>
      </c>
    </row>
    <row r="18" spans="1:9" ht="30" x14ac:dyDescent="0.25">
      <c r="A18" s="25" t="s">
        <v>32</v>
      </c>
      <c r="B18" s="23" t="s">
        <v>39</v>
      </c>
      <c r="C18" s="20" t="s">
        <v>40</v>
      </c>
      <c r="D18" s="15">
        <v>46006</v>
      </c>
      <c r="E18" s="16">
        <v>28680.79</v>
      </c>
      <c r="F18" s="24"/>
      <c r="G18" s="18"/>
      <c r="H18" s="19">
        <f t="shared" ref="H18:H21" si="2">+E18</f>
        <v>28680.79</v>
      </c>
      <c r="I18" s="20" t="s">
        <v>19</v>
      </c>
    </row>
    <row r="19" spans="1:9" ht="29.25" customHeight="1" x14ac:dyDescent="0.25">
      <c r="A19" s="25" t="s">
        <v>32</v>
      </c>
      <c r="B19" s="23" t="s">
        <v>41</v>
      </c>
      <c r="C19" s="20" t="s">
        <v>42</v>
      </c>
      <c r="D19" s="15">
        <v>46006</v>
      </c>
      <c r="E19" s="16">
        <v>45487.83</v>
      </c>
      <c r="F19" s="24"/>
      <c r="G19" s="18"/>
      <c r="H19" s="19">
        <f t="shared" si="2"/>
        <v>45487.83</v>
      </c>
      <c r="I19" s="20" t="s">
        <v>19</v>
      </c>
    </row>
    <row r="20" spans="1:9" ht="29.25" customHeight="1" x14ac:dyDescent="0.25">
      <c r="A20" s="25" t="s">
        <v>43</v>
      </c>
      <c r="B20" s="26" t="s">
        <v>44</v>
      </c>
      <c r="C20" s="14" t="s">
        <v>18</v>
      </c>
      <c r="D20" s="15">
        <v>45992</v>
      </c>
      <c r="E20" s="16">
        <v>3125420.2</v>
      </c>
      <c r="F20" s="24"/>
      <c r="G20" s="18"/>
      <c r="H20" s="19">
        <f t="shared" si="2"/>
        <v>3125420.2</v>
      </c>
      <c r="I20" s="20" t="s">
        <v>19</v>
      </c>
    </row>
    <row r="21" spans="1:9" ht="30" customHeight="1" x14ac:dyDescent="0.25">
      <c r="A21" s="27" t="s">
        <v>45</v>
      </c>
      <c r="B21" s="26" t="s">
        <v>46</v>
      </c>
      <c r="C21" s="26" t="s">
        <v>47</v>
      </c>
      <c r="D21" s="28">
        <v>45999</v>
      </c>
      <c r="E21" s="16">
        <v>29203.94</v>
      </c>
      <c r="F21" s="24"/>
      <c r="G21" s="18"/>
      <c r="H21" s="19">
        <f t="shared" si="2"/>
        <v>29203.94</v>
      </c>
      <c r="I21" s="20" t="s">
        <v>19</v>
      </c>
    </row>
    <row r="22" spans="1:9" ht="45" x14ac:dyDescent="0.25">
      <c r="A22" s="27" t="s">
        <v>48</v>
      </c>
      <c r="B22" s="26" t="s">
        <v>49</v>
      </c>
      <c r="C22" s="26" t="s">
        <v>18</v>
      </c>
      <c r="D22" s="28">
        <v>45980</v>
      </c>
      <c r="E22" s="16">
        <v>5894100</v>
      </c>
      <c r="F22" s="24"/>
      <c r="G22" s="18"/>
      <c r="H22" s="19">
        <f>E22</f>
        <v>5894100</v>
      </c>
      <c r="I22" s="20" t="s">
        <v>19</v>
      </c>
    </row>
    <row r="23" spans="1:9" ht="50.25" customHeight="1" x14ac:dyDescent="0.25">
      <c r="A23" s="27" t="s">
        <v>50</v>
      </c>
      <c r="B23" s="26" t="s">
        <v>51</v>
      </c>
      <c r="C23" s="26" t="s">
        <v>52</v>
      </c>
      <c r="D23" s="28">
        <v>45968</v>
      </c>
      <c r="E23" s="16">
        <v>16461</v>
      </c>
      <c r="F23" s="24"/>
      <c r="G23" s="18"/>
      <c r="H23" s="19">
        <v>16461</v>
      </c>
      <c r="I23" s="20" t="s">
        <v>19</v>
      </c>
    </row>
    <row r="24" spans="1:9" ht="30" x14ac:dyDescent="0.25">
      <c r="A24" s="29" t="s">
        <v>53</v>
      </c>
      <c r="B24" s="26" t="s">
        <v>54</v>
      </c>
      <c r="C24" s="20" t="s">
        <v>55</v>
      </c>
      <c r="D24" s="28">
        <v>45986</v>
      </c>
      <c r="E24" s="30">
        <v>1696800</v>
      </c>
      <c r="F24" s="17"/>
      <c r="G24" s="18"/>
      <c r="H24" s="19">
        <v>1696800</v>
      </c>
      <c r="I24" s="20" t="s">
        <v>19</v>
      </c>
    </row>
    <row r="25" spans="1:9" ht="31.5" x14ac:dyDescent="0.25">
      <c r="A25" s="29" t="s">
        <v>56</v>
      </c>
      <c r="B25" s="26" t="s">
        <v>57</v>
      </c>
      <c r="C25" s="20" t="s">
        <v>58</v>
      </c>
      <c r="D25" s="28">
        <v>45989</v>
      </c>
      <c r="E25" s="30">
        <v>524451</v>
      </c>
      <c r="F25" s="17"/>
      <c r="G25" s="18"/>
      <c r="H25" s="19">
        <v>524451</v>
      </c>
      <c r="I25" s="20" t="s">
        <v>19</v>
      </c>
    </row>
    <row r="26" spans="1:9" ht="37.5" customHeight="1" x14ac:dyDescent="0.25">
      <c r="A26" s="29" t="s">
        <v>59</v>
      </c>
      <c r="B26" s="26" t="s">
        <v>60</v>
      </c>
      <c r="C26" s="20" t="s">
        <v>61</v>
      </c>
      <c r="D26" s="28">
        <v>45989</v>
      </c>
      <c r="E26" s="30">
        <v>174640</v>
      </c>
      <c r="F26" s="17"/>
      <c r="G26" s="18"/>
      <c r="H26" s="19">
        <f>E26</f>
        <v>174640</v>
      </c>
      <c r="I26" s="20" t="s">
        <v>19</v>
      </c>
    </row>
    <row r="27" spans="1:9" ht="74.25" customHeight="1" x14ac:dyDescent="0.25">
      <c r="A27" s="29" t="s">
        <v>59</v>
      </c>
      <c r="B27" s="26" t="s">
        <v>62</v>
      </c>
      <c r="C27" s="20" t="s">
        <v>63</v>
      </c>
      <c r="D27" s="28">
        <v>45940</v>
      </c>
      <c r="E27" s="30">
        <v>3981202</v>
      </c>
      <c r="F27" s="17"/>
      <c r="G27" s="18"/>
      <c r="H27" s="19">
        <v>3981202</v>
      </c>
      <c r="I27" s="20" t="s">
        <v>19</v>
      </c>
    </row>
    <row r="28" spans="1:9" ht="60" x14ac:dyDescent="0.25">
      <c r="A28" s="29" t="s">
        <v>64</v>
      </c>
      <c r="B28" s="26" t="s">
        <v>65</v>
      </c>
      <c r="C28" s="26" t="s">
        <v>66</v>
      </c>
      <c r="D28" s="14">
        <v>45992</v>
      </c>
      <c r="E28" s="16">
        <v>604517.54</v>
      </c>
      <c r="F28" s="17"/>
      <c r="G28" s="18"/>
      <c r="H28" s="19">
        <f>E28</f>
        <v>604517.54</v>
      </c>
      <c r="I28" s="20" t="s">
        <v>19</v>
      </c>
    </row>
    <row r="29" spans="1:9" ht="60" x14ac:dyDescent="0.25">
      <c r="A29" s="27" t="s">
        <v>67</v>
      </c>
      <c r="B29" s="26" t="s">
        <v>68</v>
      </c>
      <c r="C29" s="26" t="s">
        <v>69</v>
      </c>
      <c r="D29" s="14">
        <v>45944</v>
      </c>
      <c r="E29" s="16">
        <v>4118.8599999999997</v>
      </c>
      <c r="F29" s="17"/>
      <c r="G29" s="18"/>
      <c r="H29" s="19">
        <f>E28:E29</f>
        <v>4118.8599999999997</v>
      </c>
      <c r="I29" s="20" t="s">
        <v>19</v>
      </c>
    </row>
    <row r="30" spans="1:9" ht="39" customHeight="1" x14ac:dyDescent="0.25">
      <c r="A30" s="31" t="s">
        <v>70</v>
      </c>
      <c r="B30" s="26" t="s">
        <v>71</v>
      </c>
      <c r="C30" s="26" t="s">
        <v>72</v>
      </c>
      <c r="D30" s="28">
        <v>45966</v>
      </c>
      <c r="E30" s="16">
        <v>717500</v>
      </c>
      <c r="F30" s="17"/>
      <c r="G30" s="32"/>
      <c r="H30" s="16">
        <v>717500</v>
      </c>
      <c r="I30" s="20" t="s">
        <v>19</v>
      </c>
    </row>
    <row r="31" spans="1:9" ht="118.5" customHeight="1" x14ac:dyDescent="0.25">
      <c r="A31" s="31" t="s">
        <v>73</v>
      </c>
      <c r="B31" s="26" t="s">
        <v>74</v>
      </c>
      <c r="C31" s="26" t="s">
        <v>75</v>
      </c>
      <c r="D31" s="28">
        <v>45972</v>
      </c>
      <c r="E31" s="16">
        <v>1632276.3</v>
      </c>
      <c r="F31" s="17"/>
      <c r="G31" s="18"/>
      <c r="H31" s="19">
        <f>E31</f>
        <v>1632276.3</v>
      </c>
      <c r="I31" s="20" t="s">
        <v>19</v>
      </c>
    </row>
    <row r="32" spans="1:9" ht="90" x14ac:dyDescent="0.25">
      <c r="A32" s="31" t="s">
        <v>76</v>
      </c>
      <c r="B32" s="26" t="s">
        <v>77</v>
      </c>
      <c r="C32" s="26" t="s">
        <v>78</v>
      </c>
      <c r="D32" s="28">
        <v>45999</v>
      </c>
      <c r="E32" s="16">
        <v>1771853.02</v>
      </c>
      <c r="F32" s="17"/>
      <c r="G32" s="18"/>
      <c r="H32" s="19">
        <v>1771853.02</v>
      </c>
      <c r="I32" s="20" t="s">
        <v>19</v>
      </c>
    </row>
    <row r="33" spans="1:9" ht="45" x14ac:dyDescent="0.25">
      <c r="A33" s="31" t="s">
        <v>79</v>
      </c>
      <c r="B33" s="26" t="s">
        <v>80</v>
      </c>
      <c r="C33" s="26" t="s">
        <v>81</v>
      </c>
      <c r="D33" s="28">
        <v>45995</v>
      </c>
      <c r="E33" s="16">
        <v>50126.400000000001</v>
      </c>
      <c r="F33" s="17"/>
      <c r="G33" s="18"/>
      <c r="H33" s="19">
        <v>50126.400000000001</v>
      </c>
      <c r="I33" s="20" t="s">
        <v>19</v>
      </c>
    </row>
    <row r="34" spans="1:9" ht="123" customHeight="1" x14ac:dyDescent="0.25">
      <c r="A34" s="12" t="s">
        <v>82</v>
      </c>
      <c r="B34" s="26" t="s">
        <v>83</v>
      </c>
      <c r="C34" s="13" t="s">
        <v>84</v>
      </c>
      <c r="D34" s="33">
        <v>45974</v>
      </c>
      <c r="E34" s="34">
        <v>863105.65</v>
      </c>
      <c r="F34" s="35"/>
      <c r="G34" s="36"/>
      <c r="H34" s="19">
        <f>E34</f>
        <v>863105.65</v>
      </c>
      <c r="I34" s="20" t="s">
        <v>19</v>
      </c>
    </row>
    <row r="35" spans="1:9" ht="45" x14ac:dyDescent="0.25">
      <c r="A35" s="31" t="s">
        <v>85</v>
      </c>
      <c r="B35" s="26" t="s">
        <v>86</v>
      </c>
      <c r="C35" s="26" t="s">
        <v>87</v>
      </c>
      <c r="D35" s="28">
        <v>46002</v>
      </c>
      <c r="E35" s="16">
        <v>1201476</v>
      </c>
      <c r="F35" s="17"/>
      <c r="G35" s="18"/>
      <c r="H35" s="19">
        <v>1201476</v>
      </c>
      <c r="I35" s="20" t="s">
        <v>19</v>
      </c>
    </row>
    <row r="36" spans="1:9" ht="105" x14ac:dyDescent="0.25">
      <c r="A36" s="31" t="s">
        <v>88</v>
      </c>
      <c r="B36" s="26" t="s">
        <v>89</v>
      </c>
      <c r="C36" s="20" t="s">
        <v>90</v>
      </c>
      <c r="D36" s="37">
        <v>45993</v>
      </c>
      <c r="E36" s="16">
        <v>129497.92</v>
      </c>
      <c r="F36" s="17"/>
      <c r="G36" s="18"/>
      <c r="H36" s="19">
        <v>129497.92</v>
      </c>
      <c r="I36" s="20" t="s">
        <v>19</v>
      </c>
    </row>
    <row r="37" spans="1:9" ht="45" x14ac:dyDescent="0.25">
      <c r="A37" s="31" t="s">
        <v>91</v>
      </c>
      <c r="B37" s="26" t="s">
        <v>92</v>
      </c>
      <c r="C37" s="20" t="s">
        <v>93</v>
      </c>
      <c r="D37" s="28">
        <v>45999</v>
      </c>
      <c r="E37" s="16">
        <v>286420.61</v>
      </c>
      <c r="F37" s="17"/>
      <c r="G37" s="18"/>
      <c r="H37" s="19">
        <v>286420.61</v>
      </c>
      <c r="I37" s="20" t="s">
        <v>19</v>
      </c>
    </row>
    <row r="38" spans="1:9" ht="60" x14ac:dyDescent="0.25">
      <c r="A38" s="31" t="s">
        <v>94</v>
      </c>
      <c r="B38" s="26" t="s">
        <v>95</v>
      </c>
      <c r="C38" s="20" t="s">
        <v>96</v>
      </c>
      <c r="D38" s="28">
        <v>46001</v>
      </c>
      <c r="E38" s="16">
        <v>1850000</v>
      </c>
      <c r="F38" s="17"/>
      <c r="G38" s="18"/>
      <c r="H38" s="19">
        <v>1850000</v>
      </c>
      <c r="I38" s="20" t="s">
        <v>19</v>
      </c>
    </row>
    <row r="39" spans="1:9" ht="60" x14ac:dyDescent="0.25">
      <c r="A39" s="31" t="s">
        <v>97</v>
      </c>
      <c r="B39" s="26" t="s">
        <v>98</v>
      </c>
      <c r="C39" s="20" t="s">
        <v>99</v>
      </c>
      <c r="D39" s="28">
        <v>45904</v>
      </c>
      <c r="E39" s="16">
        <v>1860447</v>
      </c>
      <c r="F39" s="17"/>
      <c r="G39" s="18"/>
      <c r="H39" s="19">
        <v>1860447</v>
      </c>
      <c r="I39" s="20" t="s">
        <v>19</v>
      </c>
    </row>
    <row r="40" spans="1:9" ht="60" x14ac:dyDescent="0.25">
      <c r="A40" s="31" t="s">
        <v>100</v>
      </c>
      <c r="B40" s="26" t="s">
        <v>101</v>
      </c>
      <c r="C40" s="20" t="s">
        <v>102</v>
      </c>
      <c r="D40" s="28">
        <v>45996</v>
      </c>
      <c r="E40" s="16">
        <v>60799</v>
      </c>
      <c r="F40" s="17"/>
      <c r="G40" s="18"/>
      <c r="H40" s="19">
        <v>60799</v>
      </c>
      <c r="I40" s="20" t="s">
        <v>19</v>
      </c>
    </row>
    <row r="41" spans="1:9" ht="30" x14ac:dyDescent="0.25">
      <c r="A41" s="25" t="s">
        <v>103</v>
      </c>
      <c r="B41" s="26" t="s">
        <v>104</v>
      </c>
      <c r="C41" s="20" t="s">
        <v>105</v>
      </c>
      <c r="D41" s="28">
        <v>46002</v>
      </c>
      <c r="E41" s="16">
        <v>908044.80000000005</v>
      </c>
      <c r="F41" s="17"/>
      <c r="G41" s="18"/>
      <c r="H41" s="19">
        <v>908044.80000000005</v>
      </c>
      <c r="I41" s="20" t="s">
        <v>19</v>
      </c>
    </row>
    <row r="42" spans="1:9" ht="30" x14ac:dyDescent="0.25">
      <c r="A42" s="31" t="s">
        <v>106</v>
      </c>
      <c r="B42" s="26" t="s">
        <v>107</v>
      </c>
      <c r="C42" s="20" t="s">
        <v>108</v>
      </c>
      <c r="D42" s="28">
        <v>45992</v>
      </c>
      <c r="E42" s="16">
        <v>111284.4</v>
      </c>
      <c r="F42" s="17"/>
      <c r="G42" s="18"/>
      <c r="H42" s="19">
        <v>111284.4</v>
      </c>
      <c r="I42" s="20" t="s">
        <v>19</v>
      </c>
    </row>
    <row r="43" spans="1:9" ht="15" customHeight="1" x14ac:dyDescent="0.25">
      <c r="A43" s="8" t="s">
        <v>109</v>
      </c>
      <c r="B43" s="38" t="s">
        <v>110</v>
      </c>
      <c r="C43" s="8"/>
      <c r="D43" s="8"/>
      <c r="E43" s="39">
        <f>SUM(E7:E42)</f>
        <v>54697296.019999988</v>
      </c>
      <c r="F43" s="40">
        <f t="shared" ref="F43:G43" si="3">SUM(F8:F20)</f>
        <v>0</v>
      </c>
      <c r="G43" s="40">
        <f t="shared" si="3"/>
        <v>0</v>
      </c>
      <c r="H43" s="41">
        <f>SUM(E43:G43)</f>
        <v>54697296.019999988</v>
      </c>
      <c r="I43" s="38"/>
    </row>
    <row r="44" spans="1:9" ht="15.75" customHeight="1" x14ac:dyDescent="0.25">
      <c r="A44" s="42" t="s">
        <v>111</v>
      </c>
      <c r="C44" s="42"/>
      <c r="D44" s="43"/>
      <c r="E44" s="44"/>
      <c r="F44" s="45"/>
      <c r="G44" s="46" t="s">
        <v>112</v>
      </c>
    </row>
    <row r="45" spans="1:9" ht="15.75" customHeight="1" x14ac:dyDescent="0.25">
      <c r="A45" s="42"/>
      <c r="B45" s="45"/>
      <c r="C45" s="42"/>
      <c r="D45" s="43"/>
      <c r="E45" s="44"/>
      <c r="F45" s="45"/>
      <c r="G45" s="45"/>
      <c r="H45" s="45"/>
      <c r="I45" s="45"/>
    </row>
    <row r="46" spans="1:9" ht="15.75" customHeight="1" x14ac:dyDescent="0.25">
      <c r="A46" s="47" t="s">
        <v>113</v>
      </c>
      <c r="B46" s="47"/>
      <c r="C46" s="47"/>
      <c r="D46" s="6"/>
      <c r="E46" s="48"/>
      <c r="F46" s="47"/>
      <c r="G46" s="47"/>
      <c r="H46" s="47" t="s">
        <v>114</v>
      </c>
      <c r="I46" s="47"/>
    </row>
    <row r="47" spans="1:9" ht="15.75" customHeight="1" x14ac:dyDescent="0.25">
      <c r="A47" s="49" t="s">
        <v>115</v>
      </c>
      <c r="B47" s="50"/>
      <c r="C47" s="50"/>
      <c r="D47" s="51"/>
      <c r="E47" s="52"/>
      <c r="F47" s="50"/>
      <c r="G47" s="50"/>
      <c r="H47" s="53" t="s">
        <v>116</v>
      </c>
      <c r="I47" s="54"/>
    </row>
    <row r="48" spans="1:9" ht="10.5" customHeight="1" x14ac:dyDescent="0.25">
      <c r="A48" s="49"/>
      <c r="B48" s="50"/>
      <c r="C48" s="50"/>
      <c r="D48" s="51"/>
      <c r="E48" s="52"/>
      <c r="F48" s="50"/>
      <c r="G48" s="50"/>
      <c r="H48" s="53"/>
      <c r="I48" s="54"/>
    </row>
    <row r="49" spans="1:9" ht="11.25" customHeight="1" x14ac:dyDescent="0.25">
      <c r="A49" s="50"/>
      <c r="B49" s="50"/>
      <c r="C49" s="50"/>
      <c r="D49" s="51"/>
      <c r="E49" s="52"/>
      <c r="F49" s="50"/>
      <c r="G49" s="50"/>
      <c r="I49" s="54"/>
    </row>
    <row r="50" spans="1:9" ht="15.75" customHeight="1" x14ac:dyDescent="0.25">
      <c r="A50" s="55" t="s">
        <v>117</v>
      </c>
      <c r="B50" s="2"/>
      <c r="C50" s="2"/>
      <c r="D50" s="2"/>
      <c r="E50" s="2"/>
      <c r="F50" s="2"/>
      <c r="G50" s="2"/>
      <c r="H50" s="2"/>
      <c r="I50" s="2"/>
    </row>
    <row r="51" spans="1:9" ht="15.75" customHeight="1" x14ac:dyDescent="0.25">
      <c r="A51" s="56" t="s">
        <v>118</v>
      </c>
      <c r="B51" s="2"/>
      <c r="C51" s="2"/>
      <c r="D51" s="2"/>
      <c r="E51" s="2"/>
      <c r="F51" s="2"/>
      <c r="G51" s="2"/>
      <c r="H51" s="2"/>
      <c r="I51" s="2"/>
    </row>
  </sheetData>
  <mergeCells count="8">
    <mergeCell ref="A50:I50"/>
    <mergeCell ref="A51:I51"/>
    <mergeCell ref="A1:I1"/>
    <mergeCell ref="A2:I2"/>
    <mergeCell ref="A3:I3"/>
    <mergeCell ref="A4:I4"/>
    <mergeCell ref="B5:I5"/>
    <mergeCell ref="A6:I6"/>
  </mergeCells>
  <conditionalFormatting sqref="D7:D49">
    <cfRule type="timePeriod" dxfId="1" priority="1" timePeriod="today">
      <formula>FLOOR(D7,1)=TODAY()</formula>
    </cfRule>
  </conditionalFormatting>
  <conditionalFormatting sqref="E44:E49">
    <cfRule type="notContainsBlanks" dxfId="0" priority="2">
      <formula>LEN(TRIM(E44))&gt;0</formula>
    </cfRule>
  </conditionalFormatting>
  <pageMargins left="0.25" right="0.25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2026-01-27T18:22:09Z</dcterms:created>
  <dcterms:modified xsi:type="dcterms:W3CDTF">2026-01-27T18:22:39Z</dcterms:modified>
</cp:coreProperties>
</file>