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Octubre 2025\"/>
    </mc:Choice>
  </mc:AlternateContent>
  <bookViews>
    <workbookView xWindow="0" yWindow="9195" windowWidth="7995" windowHeight="6150"/>
  </bookViews>
  <sheets>
    <sheet name="Octubre" sheetId="11" r:id="rId1"/>
  </sheets>
  <definedNames>
    <definedName name="_xlnm._FilterDatabase" localSheetId="0" hidden="1">Octubre!$F$1:$F$108</definedName>
    <definedName name="_xlnm.Print_Titles" localSheetId="0">Octubre!$1:$7</definedName>
  </definedNames>
  <calcPr calcId="152511"/>
</workbook>
</file>

<file path=xl/calcChain.xml><?xml version="1.0" encoding="utf-8"?>
<calcChain xmlns="http://schemas.openxmlformats.org/spreadsheetml/2006/main">
  <c r="O67" i="11" l="1"/>
  <c r="O54" i="11"/>
  <c r="O37" i="11"/>
  <c r="O27" i="11"/>
  <c r="O16" i="11"/>
  <c r="O9" i="11"/>
  <c r="O93" i="11" l="1"/>
  <c r="P91" i="11"/>
  <c r="P90" i="11"/>
  <c r="P88" i="11"/>
  <c r="P87" i="11"/>
  <c r="P83" i="11"/>
  <c r="P82" i="11"/>
  <c r="P84" i="11"/>
  <c r="P76" i="11"/>
  <c r="P79" i="11"/>
  <c r="P78" i="11"/>
  <c r="P77" i="11"/>
  <c r="P73" i="11"/>
  <c r="P72" i="11"/>
  <c r="P70" i="11"/>
  <c r="P69" i="11"/>
  <c r="P68" i="11"/>
  <c r="P86" i="11" l="1"/>
  <c r="P63" i="11"/>
  <c r="P62" i="11"/>
  <c r="P61" i="11"/>
  <c r="P60" i="11"/>
  <c r="P59" i="11"/>
  <c r="P58" i="11"/>
  <c r="P57" i="11"/>
  <c r="P56" i="11"/>
  <c r="P55" i="11"/>
  <c r="P52" i="11"/>
  <c r="P51" i="11"/>
  <c r="P50" i="11"/>
  <c r="P49" i="11"/>
  <c r="P48" i="11"/>
  <c r="P47" i="11"/>
  <c r="P46" i="11"/>
  <c r="P44" i="11"/>
  <c r="P43" i="11"/>
  <c r="P42" i="11"/>
  <c r="P41" i="11"/>
  <c r="P40" i="11"/>
  <c r="P39" i="11"/>
  <c r="P38" i="11"/>
  <c r="P30" i="11"/>
  <c r="P35" i="11"/>
  <c r="P34" i="11"/>
  <c r="P33" i="11"/>
  <c r="P32" i="11"/>
  <c r="P31" i="11"/>
  <c r="P29" i="11"/>
  <c r="P28" i="11"/>
  <c r="P25" i="11"/>
  <c r="P24" i="11"/>
  <c r="P23" i="11"/>
  <c r="P22" i="11"/>
  <c r="P21" i="11"/>
  <c r="P20" i="11"/>
  <c r="P19" i="11"/>
  <c r="P18" i="11"/>
  <c r="P17" i="11"/>
  <c r="P12" i="11"/>
  <c r="P14" i="11"/>
  <c r="P13" i="11"/>
  <c r="P11" i="11"/>
  <c r="P10" i="11"/>
  <c r="P9" i="11" s="1"/>
  <c r="N16" i="11"/>
  <c r="N9" i="11"/>
  <c r="N93" i="11" l="1"/>
  <c r="P67" i="11" l="1"/>
  <c r="N90" i="11"/>
  <c r="M90" i="11"/>
  <c r="N86" i="11"/>
  <c r="M86" i="11"/>
  <c r="N82" i="11"/>
  <c r="M82" i="11"/>
  <c r="N76" i="11"/>
  <c r="M76" i="11"/>
  <c r="N67" i="11"/>
  <c r="N54" i="11"/>
  <c r="N37" i="11"/>
  <c r="N27" i="11"/>
  <c r="M9" i="11"/>
  <c r="L76" i="11" l="1"/>
  <c r="L82" i="11"/>
  <c r="P27" i="11"/>
  <c r="P16" i="11"/>
  <c r="M72" i="11"/>
  <c r="L72" i="11"/>
  <c r="I72" i="11"/>
  <c r="F72" i="11"/>
  <c r="E72" i="11"/>
  <c r="H46" i="11"/>
  <c r="K46" i="11"/>
  <c r="L46" i="11"/>
  <c r="L90" i="11" l="1"/>
  <c r="L86" i="11"/>
  <c r="M67" i="11"/>
  <c r="P54" i="11"/>
  <c r="P93" i="11" s="1"/>
  <c r="M54" i="11"/>
  <c r="P37" i="11"/>
  <c r="M37" i="11"/>
  <c r="M27" i="11"/>
  <c r="M16" i="11"/>
  <c r="L9" i="11"/>
  <c r="M93" i="11" l="1"/>
  <c r="K82" i="11"/>
  <c r="K76" i="11"/>
  <c r="K72" i="11"/>
  <c r="L67" i="11" l="1"/>
  <c r="L54" i="11"/>
  <c r="L37" i="11"/>
  <c r="L27" i="11"/>
  <c r="L16" i="11"/>
  <c r="K9" i="11"/>
  <c r="L93" i="11" l="1"/>
  <c r="K90" i="11"/>
  <c r="K86" i="11"/>
  <c r="K67" i="11"/>
  <c r="K54" i="11"/>
  <c r="K37" i="11"/>
  <c r="K27" i="11"/>
  <c r="K16" i="11"/>
  <c r="K93" i="11" l="1"/>
  <c r="I90" i="11"/>
  <c r="I86" i="11"/>
  <c r="I82" i="11"/>
  <c r="I76" i="11"/>
  <c r="I67" i="11"/>
  <c r="I54" i="11"/>
  <c r="I46" i="11"/>
  <c r="I37" i="11"/>
  <c r="I27" i="11"/>
  <c r="I16" i="11"/>
  <c r="I9" i="11"/>
  <c r="I93" i="11" l="1"/>
  <c r="J90" i="11"/>
  <c r="H90" i="11"/>
  <c r="J86" i="11"/>
  <c r="J82" i="11"/>
  <c r="J76" i="11"/>
  <c r="J72" i="11"/>
  <c r="H72" i="11"/>
  <c r="J67" i="11"/>
  <c r="J54" i="11"/>
  <c r="J46" i="11"/>
  <c r="J37" i="11"/>
  <c r="J27" i="11"/>
  <c r="J16" i="11"/>
  <c r="J9" i="11"/>
  <c r="H9" i="11"/>
  <c r="J93" i="11" l="1"/>
  <c r="G90" i="11"/>
  <c r="F90" i="11"/>
  <c r="E90" i="11"/>
  <c r="D90" i="11"/>
  <c r="H86" i="11"/>
  <c r="H82" i="11"/>
  <c r="G82" i="11"/>
  <c r="D82" i="11"/>
  <c r="E82" i="11"/>
  <c r="H76" i="11"/>
  <c r="G76" i="11"/>
  <c r="F76" i="11"/>
  <c r="E76" i="11"/>
  <c r="D76" i="11"/>
  <c r="G72" i="11"/>
  <c r="H67" i="11"/>
  <c r="H54" i="11"/>
  <c r="G46" i="11"/>
  <c r="H37" i="11"/>
  <c r="H27" i="11"/>
  <c r="H16" i="11"/>
  <c r="G9" i="11"/>
  <c r="H93" i="11" l="1"/>
  <c r="G88" i="11"/>
  <c r="G87" i="11" s="1"/>
  <c r="G86" i="11" s="1"/>
  <c r="G67" i="11"/>
  <c r="G54" i="11"/>
  <c r="G37" i="11"/>
  <c r="G27" i="11"/>
  <c r="G16" i="11"/>
  <c r="G93" i="11" l="1"/>
  <c r="F46" i="11"/>
  <c r="D46" i="11" l="1"/>
  <c r="F88" i="11" l="1"/>
  <c r="F16" i="11"/>
  <c r="F87" i="11" l="1"/>
  <c r="D16" i="11"/>
  <c r="F86" i="11" l="1"/>
  <c r="D86" i="11"/>
  <c r="E88" i="11" l="1"/>
  <c r="E87" i="11" s="1"/>
  <c r="E86" i="11" s="1"/>
  <c r="E67" i="11"/>
  <c r="E54" i="11"/>
  <c r="E46" i="11"/>
  <c r="E37" i="11"/>
  <c r="E27" i="11"/>
  <c r="E16" i="11"/>
  <c r="E9" i="11"/>
  <c r="D72" i="11"/>
  <c r="D67" i="11"/>
  <c r="D54" i="11"/>
  <c r="D37" i="11"/>
  <c r="D27" i="11"/>
  <c r="D9" i="11"/>
  <c r="D93" i="11" l="1"/>
  <c r="E93" i="11"/>
  <c r="F27" i="11" l="1"/>
  <c r="F9" i="11" l="1"/>
  <c r="F37" i="11" l="1"/>
  <c r="F54" i="11" l="1"/>
  <c r="F67" i="11"/>
  <c r="F93" i="11" l="1"/>
</calcChain>
</file>

<file path=xl/sharedStrings.xml><?xml version="1.0" encoding="utf-8"?>
<sst xmlns="http://schemas.openxmlformats.org/spreadsheetml/2006/main" count="163" uniqueCount="162">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</sst>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topLeftCell="E7" zoomScale="106" zoomScaleNormal="106" workbookViewId="0">
      <selection activeCell="N14" sqref="N14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5" width="14.5703125" style="6" customWidth="1"/>
    <col min="16" max="16" width="16.7109375" style="6" customWidth="1"/>
  </cols>
  <sheetData>
    <row r="1" spans="1:16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</row>
    <row r="6" spans="1:16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69"/>
      <c r="N6" s="69"/>
      <c r="O6" s="69"/>
      <c r="P6" s="78" t="s">
        <v>117</v>
      </c>
    </row>
    <row r="7" spans="1:16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66" t="s">
        <v>159</v>
      </c>
      <c r="N7" s="66" t="s">
        <v>160</v>
      </c>
      <c r="O7" s="66" t="s">
        <v>161</v>
      </c>
      <c r="P7" s="79"/>
    </row>
    <row r="8" spans="1:16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6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 t="shared" ref="K9:N9" si="2">SUM(K10:K14)</f>
        <v>848157506.80449057</v>
      </c>
      <c r="L9" s="67">
        <f t="shared" si="2"/>
        <v>861496247.2924006</v>
      </c>
      <c r="M9" s="67">
        <f t="shared" si="2"/>
        <v>900518418.38464069</v>
      </c>
      <c r="N9" s="67">
        <f t="shared" si="2"/>
        <v>964791685.40082943</v>
      </c>
      <c r="O9" s="67">
        <f>SUM(O10:O14)</f>
        <v>966890678.29420865</v>
      </c>
      <c r="P9" s="35">
        <f>SUM(P10:P14)</f>
        <v>9463704569.8329067</v>
      </c>
    </row>
    <row r="10" spans="1:16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64">
        <v>887399108.3060894</v>
      </c>
      <c r="N10" s="64">
        <v>949079894.34436047</v>
      </c>
      <c r="O10" s="64">
        <v>954193776.36954427</v>
      </c>
      <c r="P10" s="38">
        <f>SUM(F10:O10)</f>
        <v>9323489732.0821323</v>
      </c>
    </row>
    <row r="11" spans="1:16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64">
        <v>11686935.148551328</v>
      </c>
      <c r="N11" s="64">
        <v>13997851.826468986</v>
      </c>
      <c r="O11" s="64">
        <v>10846696.493594456</v>
      </c>
      <c r="P11" s="38">
        <f t="shared" ref="P11:P14" si="3">SUM(F11:O11)</f>
        <v>122569334.06970446</v>
      </c>
    </row>
    <row r="12" spans="1:16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64">
        <v>1432374.929999999</v>
      </c>
      <c r="N12" s="64">
        <v>1713939.2300000002</v>
      </c>
      <c r="O12" s="64">
        <v>1850205.4310699997</v>
      </c>
      <c r="P12" s="38">
        <f>SUM(F12:O12)</f>
        <v>17645503.681069992</v>
      </c>
    </row>
    <row r="13" spans="1:16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/>
      <c r="P13" s="38">
        <f t="shared" si="3"/>
        <v>0</v>
      </c>
    </row>
    <row r="14" spans="1:16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64">
        <v>0</v>
      </c>
      <c r="N14" s="64">
        <v>0</v>
      </c>
      <c r="O14" s="64"/>
      <c r="P14" s="38">
        <f t="shared" si="3"/>
        <v>0</v>
      </c>
    </row>
    <row r="15" spans="1:16" s="31" customFormat="1" ht="9.75" customHeight="1">
      <c r="A15" s="36"/>
      <c r="B15" s="36"/>
      <c r="C15" s="37"/>
      <c r="D15" s="37"/>
      <c r="E15" s="37"/>
      <c r="F15" s="38"/>
      <c r="G15" s="38"/>
      <c r="P15" s="38"/>
    </row>
    <row r="16" spans="1:16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4">SUM(E17:E24)</f>
        <v>0</v>
      </c>
      <c r="F16" s="40">
        <f t="shared" ref="F16:J16" si="5">SUM(F17:F25)</f>
        <v>76539478.830207944</v>
      </c>
      <c r="G16" s="40">
        <f t="shared" si="5"/>
        <v>108800167.7016445</v>
      </c>
      <c r="H16" s="67">
        <f t="shared" si="5"/>
        <v>113996522.69164452</v>
      </c>
      <c r="I16" s="67">
        <f t="shared" si="5"/>
        <v>121918750.54589088</v>
      </c>
      <c r="J16" s="67">
        <f t="shared" si="5"/>
        <v>90917390.113114342</v>
      </c>
      <c r="K16" s="67">
        <f t="shared" ref="K16" si="6">SUM(K17:K25)</f>
        <v>84870807.530000001</v>
      </c>
      <c r="L16" s="67">
        <f>SUM(L17:L25)</f>
        <v>92446053.504355118</v>
      </c>
      <c r="M16" s="67">
        <f>SUM(M17:M25)</f>
        <v>119350291.45670374</v>
      </c>
      <c r="N16" s="67">
        <f>SUM(N17:N25)</f>
        <v>118455781.91469672</v>
      </c>
      <c r="O16" s="67">
        <f>SUM(O17:O25)</f>
        <v>114522008.58391975</v>
      </c>
      <c r="P16" s="40">
        <f>SUM(P17:P25)</f>
        <v>1041817252.8721776</v>
      </c>
    </row>
    <row r="17" spans="1:16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64">
        <v>27342888.686703727</v>
      </c>
      <c r="N17" s="64">
        <v>29438868.012429737</v>
      </c>
      <c r="O17" s="64">
        <v>32088609.733919755</v>
      </c>
      <c r="P17" s="38">
        <f>SUM(F17:O17)</f>
        <v>274080874.15661055</v>
      </c>
    </row>
    <row r="18" spans="1:16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64">
        <v>1762282.63</v>
      </c>
      <c r="N18" s="64">
        <v>988212.67999999993</v>
      </c>
      <c r="O18" s="64">
        <v>2631376.1</v>
      </c>
      <c r="P18" s="38">
        <f t="shared" ref="P18:P24" si="7">SUM(F18:O18)</f>
        <v>38102160.719999999</v>
      </c>
    </row>
    <row r="19" spans="1:16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64">
        <v>25166142.789999999</v>
      </c>
      <c r="N19" s="64">
        <v>30027649.93</v>
      </c>
      <c r="O19" s="64">
        <v>34485066.039999999</v>
      </c>
      <c r="P19" s="38">
        <f t="shared" si="7"/>
        <v>226826839.16999999</v>
      </c>
    </row>
    <row r="20" spans="1:16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64">
        <v>3932053.13</v>
      </c>
      <c r="N20" s="64">
        <v>4988148.57</v>
      </c>
      <c r="O20" s="64">
        <v>4755633.55</v>
      </c>
      <c r="P20" s="38">
        <f t="shared" si="7"/>
        <v>36810812.199999996</v>
      </c>
    </row>
    <row r="21" spans="1:16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64">
        <v>7044572.8300000001</v>
      </c>
      <c r="N21" s="64">
        <v>4333417.45</v>
      </c>
      <c r="O21" s="64">
        <v>1558657.97</v>
      </c>
      <c r="P21" s="38">
        <f t="shared" si="7"/>
        <v>66104228.480000004</v>
      </c>
    </row>
    <row r="22" spans="1:16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64">
        <v>0</v>
      </c>
      <c r="N22" s="64">
        <v>4016207.6922670002</v>
      </c>
      <c r="O22" s="64">
        <v>1340079.1200000001</v>
      </c>
      <c r="P22" s="38">
        <f t="shared" si="7"/>
        <v>12083406.045567002</v>
      </c>
    </row>
    <row r="23" spans="1:16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64">
        <v>13372704.780000001</v>
      </c>
      <c r="N23" s="64">
        <v>5673930.0999999996</v>
      </c>
      <c r="O23" s="64">
        <v>7694179.8600000003</v>
      </c>
      <c r="P23" s="38">
        <f t="shared" si="7"/>
        <v>74882206.75999999</v>
      </c>
    </row>
    <row r="24" spans="1:16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64">
        <v>37470556.07</v>
      </c>
      <c r="N24" s="64">
        <v>35777471.489999995</v>
      </c>
      <c r="O24" s="64">
        <v>28416901.699999996</v>
      </c>
      <c r="P24" s="38">
        <f t="shared" si="7"/>
        <v>288521908.86000001</v>
      </c>
    </row>
    <row r="25" spans="1:16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64">
        <v>3259090.54</v>
      </c>
      <c r="N25" s="64">
        <v>3211875.99</v>
      </c>
      <c r="O25" s="64">
        <v>1551504.51</v>
      </c>
      <c r="P25" s="38">
        <f>SUM(F25:O25)</f>
        <v>24404816.48</v>
      </c>
    </row>
    <row r="26" spans="1:16" s="31" customFormat="1" ht="10.5" customHeight="1">
      <c r="A26" s="36"/>
      <c r="B26" s="36"/>
      <c r="C26" s="37"/>
      <c r="D26" s="37"/>
      <c r="E26" s="37"/>
      <c r="F26" s="38"/>
      <c r="G26" s="38"/>
      <c r="P26" s="38"/>
    </row>
    <row r="27" spans="1:16" s="31" customFormat="1" ht="15" customHeight="1">
      <c r="A27" s="39" t="s">
        <v>124</v>
      </c>
      <c r="B27" s="33" t="s">
        <v>27</v>
      </c>
      <c r="C27" s="34"/>
      <c r="D27" s="35">
        <f t="shared" ref="D27:F27" si="8">SUM(D28:D35)</f>
        <v>1693471858</v>
      </c>
      <c r="E27" s="35">
        <f t="shared" si="8"/>
        <v>0</v>
      </c>
      <c r="F27" s="35">
        <f t="shared" si="8"/>
        <v>9973272.6699999981</v>
      </c>
      <c r="G27" s="35">
        <f t="shared" ref="G27" si="9">SUM(G28:G35)</f>
        <v>21862466.370000001</v>
      </c>
      <c r="H27" s="67">
        <f t="shared" ref="H27:L27" si="10">SUM(H28:H35)</f>
        <v>28536408.740000002</v>
      </c>
      <c r="I27" s="67">
        <f t="shared" si="10"/>
        <v>29619811.5</v>
      </c>
      <c r="J27" s="67">
        <f t="shared" si="10"/>
        <v>19040481.379999999</v>
      </c>
      <c r="K27" s="67">
        <f t="shared" si="10"/>
        <v>25670515.080999997</v>
      </c>
      <c r="L27" s="67">
        <f t="shared" si="10"/>
        <v>27430373.119999997</v>
      </c>
      <c r="M27" s="67">
        <f>SUM(M28:M35)</f>
        <v>23077448.66</v>
      </c>
      <c r="N27" s="67">
        <f>SUM(N28:N35)</f>
        <v>39927796.269999996</v>
      </c>
      <c r="O27" s="67">
        <f>SUM(O28:O35)</f>
        <v>39847089.350000001</v>
      </c>
      <c r="P27" s="35">
        <f>SUM(P28:P35)</f>
        <v>264985663.14099997</v>
      </c>
    </row>
    <row r="28" spans="1:16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64">
        <v>2966512.6199999996</v>
      </c>
      <c r="N28" s="64">
        <v>3639123.2600000002</v>
      </c>
      <c r="O28" s="64">
        <v>2917488.6999999997</v>
      </c>
      <c r="P28" s="38">
        <f>SUM(F28:O28)</f>
        <v>34817757.560000002</v>
      </c>
    </row>
    <row r="29" spans="1:16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64">
        <v>836278.14999999991</v>
      </c>
      <c r="N29" s="64">
        <v>1150686.3399999999</v>
      </c>
      <c r="O29" s="64">
        <v>581890.4</v>
      </c>
      <c r="P29" s="38">
        <f t="shared" ref="P29:P35" si="11">SUM(F29:O29)</f>
        <v>8993532.8609999996</v>
      </c>
    </row>
    <row r="30" spans="1:16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64">
        <v>5329699.57</v>
      </c>
      <c r="N30" s="64">
        <v>15261655.75</v>
      </c>
      <c r="O30" s="64">
        <v>20022265.810000002</v>
      </c>
      <c r="P30" s="38">
        <f>SUM(F30:O30)</f>
        <v>80191760.409999996</v>
      </c>
    </row>
    <row r="31" spans="1:16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64">
        <v>366678.51</v>
      </c>
      <c r="N31" s="64">
        <v>2862.2</v>
      </c>
      <c r="O31" s="64">
        <v>116958.39999999999</v>
      </c>
      <c r="P31" s="38">
        <f t="shared" si="11"/>
        <v>786247.69000000006</v>
      </c>
    </row>
    <row r="32" spans="1:16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64">
        <v>114960.73999999999</v>
      </c>
      <c r="N32" s="64">
        <v>284400.02</v>
      </c>
      <c r="O32" s="64">
        <v>301532.11</v>
      </c>
      <c r="P32" s="38">
        <f t="shared" si="11"/>
        <v>3272387.38</v>
      </c>
    </row>
    <row r="33" spans="1:16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64">
        <v>3036319.55</v>
      </c>
      <c r="N33" s="64">
        <v>5004332.83</v>
      </c>
      <c r="O33" s="64">
        <v>2832474.3099999996</v>
      </c>
      <c r="P33" s="38">
        <f t="shared" si="11"/>
        <v>29667896.220000003</v>
      </c>
    </row>
    <row r="34" spans="1:16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64">
        <v>8653103.0700000003</v>
      </c>
      <c r="N34" s="64">
        <v>12993316.470000001</v>
      </c>
      <c r="O34" s="64">
        <v>10288812.52</v>
      </c>
      <c r="P34" s="38">
        <f t="shared" si="11"/>
        <v>83874425.390000001</v>
      </c>
    </row>
    <row r="35" spans="1:16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64">
        <v>1773896.4500000002</v>
      </c>
      <c r="N35" s="64">
        <v>1591419.4</v>
      </c>
      <c r="O35" s="64">
        <v>2785667.0999999996</v>
      </c>
      <c r="P35" s="38">
        <f t="shared" si="11"/>
        <v>23381655.630000003</v>
      </c>
    </row>
    <row r="36" spans="1:16" s="31" customFormat="1" ht="15" customHeight="1">
      <c r="A36" s="36"/>
      <c r="B36" s="36"/>
      <c r="C36" s="37"/>
      <c r="D36" s="37"/>
      <c r="E36" s="37"/>
      <c r="F36" s="38"/>
      <c r="G36" s="38"/>
      <c r="P36" s="38"/>
    </row>
    <row r="37" spans="1:16" s="31" customFormat="1" ht="17.25" customHeight="1">
      <c r="A37" s="39" t="s">
        <v>125</v>
      </c>
      <c r="B37" s="33" t="s">
        <v>42</v>
      </c>
      <c r="C37" s="34"/>
      <c r="D37" s="35">
        <f t="shared" ref="D37:F37" si="12">SUM(D38:D44)</f>
        <v>2428663115</v>
      </c>
      <c r="E37" s="35">
        <f t="shared" si="12"/>
        <v>0</v>
      </c>
      <c r="F37" s="35">
        <f t="shared" si="12"/>
        <v>513805130.97680354</v>
      </c>
      <c r="G37" s="35">
        <f t="shared" ref="G37" si="13">SUM(G38:G44)</f>
        <v>274853883.7327674</v>
      </c>
      <c r="H37" s="67">
        <f t="shared" ref="H37:N37" si="14">SUM(H38:H44)</f>
        <v>272771294.43679684</v>
      </c>
      <c r="I37" s="67">
        <f t="shared" si="14"/>
        <v>268360146.65361944</v>
      </c>
      <c r="J37" s="67">
        <f t="shared" si="14"/>
        <v>266128788.55000001</v>
      </c>
      <c r="K37" s="67">
        <f t="shared" si="14"/>
        <v>267229615.08801717</v>
      </c>
      <c r="L37" s="67">
        <f t="shared" si="14"/>
        <v>274578528.19300473</v>
      </c>
      <c r="M37" s="67">
        <f t="shared" si="14"/>
        <v>267691901.89052799</v>
      </c>
      <c r="N37" s="67">
        <f t="shared" si="14"/>
        <v>313098102.68300736</v>
      </c>
      <c r="O37" s="67">
        <f>SUM(O38:O44)</f>
        <v>311379840.8665117</v>
      </c>
      <c r="P37" s="35">
        <f>SUM(P38:P44)</f>
        <v>3029897233.0710564</v>
      </c>
    </row>
    <row r="38" spans="1:16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64">
        <v>267691901.89052799</v>
      </c>
      <c r="N38" s="64">
        <v>313079202.68300736</v>
      </c>
      <c r="O38" s="64">
        <v>311379840.8665117</v>
      </c>
      <c r="P38" s="38">
        <f>SUM(F38:O38)</f>
        <v>3027413289.4710565</v>
      </c>
    </row>
    <row r="39" spans="1:16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38">
        <f t="shared" ref="P39:P42" si="15">SUM(F39:O39)</f>
        <v>0</v>
      </c>
    </row>
    <row r="40" spans="1:16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38">
        <f t="shared" si="15"/>
        <v>0</v>
      </c>
    </row>
    <row r="41" spans="1:16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38">
        <f t="shared" si="15"/>
        <v>0</v>
      </c>
    </row>
    <row r="42" spans="1:16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38">
        <f t="shared" si="15"/>
        <v>0</v>
      </c>
    </row>
    <row r="43" spans="1:16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64">
        <v>0</v>
      </c>
      <c r="N43" s="64">
        <v>18900</v>
      </c>
      <c r="O43" s="64">
        <v>0</v>
      </c>
      <c r="P43" s="38">
        <f>SUM(F43:O43)</f>
        <v>2483943.6</v>
      </c>
    </row>
    <row r="44" spans="1:16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38">
        <f>SUM(F44:O44)</f>
        <v>0</v>
      </c>
    </row>
    <row r="45" spans="1:16" s="45" customFormat="1" ht="15" customHeight="1">
      <c r="A45" s="42"/>
      <c r="B45" s="42"/>
      <c r="C45" s="43"/>
      <c r="D45" s="43"/>
      <c r="E45" s="43"/>
      <c r="F45" s="44"/>
      <c r="G45" s="44"/>
      <c r="M45" s="64"/>
      <c r="N45" s="64"/>
      <c r="O45" s="64">
        <v>0</v>
      </c>
      <c r="P45" s="38"/>
    </row>
    <row r="46" spans="1:16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6">SUM(E47:E53)</f>
        <v>0</v>
      </c>
      <c r="F46" s="35">
        <f t="shared" si="16"/>
        <v>0</v>
      </c>
      <c r="G46" s="35">
        <f t="shared" ref="G46:J46" si="17">SUM(G47:G53)</f>
        <v>0</v>
      </c>
      <c r="H46" s="67">
        <f>SUM(H47:H53)</f>
        <v>0</v>
      </c>
      <c r="I46" s="67">
        <f t="shared" si="17"/>
        <v>0</v>
      </c>
      <c r="J46" s="67">
        <f t="shared" si="17"/>
        <v>0</v>
      </c>
      <c r="K46" s="67">
        <f>SUM(K47:K53)</f>
        <v>0</v>
      </c>
      <c r="L46" s="67">
        <f>SUM(L47:L53)</f>
        <v>0</v>
      </c>
      <c r="M46" s="64">
        <v>0</v>
      </c>
      <c r="N46" s="64">
        <v>0</v>
      </c>
      <c r="O46" s="64">
        <v>0</v>
      </c>
      <c r="P46" s="38">
        <f t="shared" ref="P46:P52" si="18">SUM(F46:O46)</f>
        <v>0</v>
      </c>
    </row>
    <row r="47" spans="1:16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38">
        <f t="shared" si="18"/>
        <v>0</v>
      </c>
    </row>
    <row r="48" spans="1:16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38">
        <f t="shared" si="18"/>
        <v>0</v>
      </c>
    </row>
    <row r="49" spans="1:16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38">
        <f t="shared" si="18"/>
        <v>0</v>
      </c>
    </row>
    <row r="50" spans="1:16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38">
        <f t="shared" si="18"/>
        <v>0</v>
      </c>
    </row>
    <row r="51" spans="1:16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38">
        <f t="shared" si="18"/>
        <v>0</v>
      </c>
    </row>
    <row r="52" spans="1:16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38">
        <f t="shared" si="18"/>
        <v>0</v>
      </c>
    </row>
    <row r="53" spans="1:16" s="31" customFormat="1" ht="12.75">
      <c r="A53" s="42"/>
      <c r="B53" s="42"/>
      <c r="C53" s="37"/>
      <c r="D53" s="37"/>
      <c r="E53" s="37"/>
      <c r="F53" s="38"/>
      <c r="G53" s="38"/>
      <c r="P53" s="38"/>
    </row>
    <row r="54" spans="1:16" s="31" customFormat="1" ht="12.75" customHeight="1">
      <c r="A54" s="46" t="s">
        <v>127</v>
      </c>
      <c r="B54" s="9" t="s">
        <v>70</v>
      </c>
      <c r="C54" s="8"/>
      <c r="D54" s="35">
        <f t="shared" ref="D54:F54" si="19">SUM(D55:D63)</f>
        <v>87405099</v>
      </c>
      <c r="E54" s="35">
        <f t="shared" si="19"/>
        <v>0</v>
      </c>
      <c r="F54" s="35">
        <f t="shared" si="19"/>
        <v>37706624.399999999</v>
      </c>
      <c r="G54" s="35">
        <f t="shared" ref="G54" si="20">SUM(G55:G63)</f>
        <v>54703883.219999991</v>
      </c>
      <c r="H54" s="67">
        <f t="shared" ref="H54:N54" si="21">SUM(H55:H63)</f>
        <v>19337007.5</v>
      </c>
      <c r="I54" s="67">
        <f t="shared" si="21"/>
        <v>16363775.110000001</v>
      </c>
      <c r="J54" s="67">
        <f t="shared" si="21"/>
        <v>27698289.009999994</v>
      </c>
      <c r="K54" s="67">
        <f t="shared" si="21"/>
        <v>7989414.8800000008</v>
      </c>
      <c r="L54" s="67">
        <f t="shared" si="21"/>
        <v>7939186.0300000012</v>
      </c>
      <c r="M54" s="67">
        <f t="shared" si="21"/>
        <v>10580631.149999999</v>
      </c>
      <c r="N54" s="67">
        <f t="shared" si="21"/>
        <v>11706181.279999999</v>
      </c>
      <c r="O54" s="67">
        <f>SUM(O55:O63)</f>
        <v>16221385.529999999</v>
      </c>
      <c r="P54" s="35">
        <f>SUM(P55:P63)</f>
        <v>210246378.10999998</v>
      </c>
    </row>
    <row r="55" spans="1:16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64">
        <v>3792081.41</v>
      </c>
      <c r="N55" s="64">
        <v>3288472.3499999996</v>
      </c>
      <c r="O55" s="64">
        <v>11138886.530000001</v>
      </c>
      <c r="P55" s="38">
        <f>SUM(F55:O55)</f>
        <v>104447035.91999999</v>
      </c>
    </row>
    <row r="56" spans="1:16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64">
        <v>2475578.2899999996</v>
      </c>
      <c r="N56" s="64">
        <v>2262529.6800000002</v>
      </c>
      <c r="O56" s="64">
        <v>2177943.1800000002</v>
      </c>
      <c r="P56" s="38">
        <f t="shared" ref="P56:P62" si="22">SUM(F56:O56)</f>
        <v>21144315.32</v>
      </c>
    </row>
    <row r="57" spans="1:16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64">
        <v>3344937.41</v>
      </c>
      <c r="N57" s="64">
        <v>65531.199999999997</v>
      </c>
      <c r="O57" s="64">
        <v>2568935.6100000003</v>
      </c>
      <c r="P57" s="38">
        <f t="shared" si="22"/>
        <v>18993387.859999999</v>
      </c>
    </row>
    <row r="58" spans="1:16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64">
        <v>0</v>
      </c>
      <c r="N58" s="64">
        <v>0</v>
      </c>
      <c r="O58" s="64">
        <v>80116.789999999994</v>
      </c>
      <c r="P58" s="38">
        <f t="shared" si="22"/>
        <v>36133303.869999997</v>
      </c>
    </row>
    <row r="59" spans="1:16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64">
        <v>953225.03999999992</v>
      </c>
      <c r="N59" s="64">
        <v>6010613.0499999998</v>
      </c>
      <c r="O59" s="64">
        <v>255503.42</v>
      </c>
      <c r="P59" s="38">
        <f t="shared" si="22"/>
        <v>18139173.240000002</v>
      </c>
    </row>
    <row r="60" spans="1:16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64">
        <v>14809</v>
      </c>
      <c r="N60" s="64">
        <v>79035</v>
      </c>
      <c r="O60" s="64">
        <v>0</v>
      </c>
      <c r="P60" s="38">
        <f t="shared" si="22"/>
        <v>1383261.9</v>
      </c>
    </row>
    <row r="61" spans="1:16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>
        <v>0</v>
      </c>
      <c r="M61" s="64">
        <v>0</v>
      </c>
      <c r="N61" s="64">
        <v>0</v>
      </c>
      <c r="O61" s="64"/>
      <c r="P61" s="38">
        <f t="shared" si="22"/>
        <v>0</v>
      </c>
    </row>
    <row r="62" spans="1:16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38">
        <f t="shared" si="22"/>
        <v>0</v>
      </c>
    </row>
    <row r="63" spans="1:16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38">
        <f>SUM(F63:O63)</f>
        <v>10005900</v>
      </c>
    </row>
    <row r="64" spans="1:16" s="31" customFormat="1" ht="15" customHeight="1">
      <c r="A64" s="42"/>
      <c r="B64" s="42"/>
      <c r="C64" s="37"/>
      <c r="D64" s="41"/>
      <c r="E64" s="37"/>
      <c r="F64" s="38"/>
      <c r="G64" s="38"/>
      <c r="P64" s="38"/>
    </row>
    <row r="65" spans="1:16" s="31" customFormat="1" ht="15" customHeight="1">
      <c r="A65" s="42"/>
      <c r="B65" s="42"/>
      <c r="C65" s="37"/>
      <c r="D65" s="41"/>
      <c r="E65" s="37"/>
      <c r="F65" s="38"/>
      <c r="G65" s="38"/>
      <c r="P65" s="38"/>
    </row>
    <row r="66" spans="1:16" s="31" customFormat="1" ht="15" customHeight="1">
      <c r="A66" s="42"/>
      <c r="B66" s="42"/>
      <c r="C66" s="37"/>
      <c r="D66" s="41"/>
      <c r="E66" s="37"/>
      <c r="F66" s="38"/>
      <c r="G66" s="38"/>
      <c r="P66" s="38"/>
    </row>
    <row r="67" spans="1:16" s="31" customFormat="1" ht="12.75" customHeight="1">
      <c r="A67" s="47">
        <v>2.7</v>
      </c>
      <c r="B67" s="48" t="s">
        <v>86</v>
      </c>
      <c r="C67" s="49"/>
      <c r="D67" s="35">
        <f t="shared" ref="D67:F67" si="23">SUM(D68:D70)</f>
        <v>117190533</v>
      </c>
      <c r="E67" s="35">
        <f t="shared" si="23"/>
        <v>0</v>
      </c>
      <c r="F67" s="35">
        <f t="shared" si="23"/>
        <v>11483931.550000001</v>
      </c>
      <c r="G67" s="35">
        <f t="shared" ref="G67:H67" si="24">SUM(G68:G70)</f>
        <v>33855859.159999996</v>
      </c>
      <c r="H67" s="67">
        <f t="shared" si="24"/>
        <v>16165527.229999999</v>
      </c>
      <c r="I67" s="67">
        <f t="shared" ref="I67:N67" si="25">SUM(I68:I70)</f>
        <v>34723713.57</v>
      </c>
      <c r="J67" s="67">
        <f t="shared" si="25"/>
        <v>7323373.4800000004</v>
      </c>
      <c r="K67" s="67">
        <f t="shared" si="25"/>
        <v>16325697.850000001</v>
      </c>
      <c r="L67" s="67">
        <f t="shared" si="25"/>
        <v>13743607.219999999</v>
      </c>
      <c r="M67" s="67">
        <f t="shared" si="25"/>
        <v>14463544.01</v>
      </c>
      <c r="N67" s="67">
        <f t="shared" si="25"/>
        <v>49683216.799999997</v>
      </c>
      <c r="O67" s="67">
        <f>SUM(O68:O70)</f>
        <v>8260135.9199999999</v>
      </c>
      <c r="P67" s="35">
        <f>SUM(P68:P70)</f>
        <v>206028606.78999999</v>
      </c>
    </row>
    <row r="68" spans="1:16" s="31" customFormat="1" ht="12.75">
      <c r="A68" s="42"/>
      <c r="B68" s="42" t="s">
        <v>87</v>
      </c>
      <c r="C68" s="50" t="s">
        <v>88</v>
      </c>
      <c r="D68" s="51">
        <v>114311609</v>
      </c>
      <c r="E68" s="38">
        <v>0</v>
      </c>
      <c r="F68" s="38">
        <v>11483931.550000001</v>
      </c>
      <c r="G68" s="38">
        <v>33855859.159999996</v>
      </c>
      <c r="H68" s="64">
        <v>16165527.229999999</v>
      </c>
      <c r="I68" s="64">
        <v>34723713.57</v>
      </c>
      <c r="J68" s="64">
        <v>7323373.4800000004</v>
      </c>
      <c r="K68" s="64">
        <v>16325697.850000001</v>
      </c>
      <c r="L68" s="64">
        <v>13743607.219999999</v>
      </c>
      <c r="M68" s="64">
        <v>14463544.01</v>
      </c>
      <c r="N68" s="64">
        <v>49683216.799999997</v>
      </c>
      <c r="O68" s="64">
        <v>7851155.9199999999</v>
      </c>
      <c r="P68" s="38">
        <f>SUM(F68:O68)</f>
        <v>205619626.78999999</v>
      </c>
    </row>
    <row r="69" spans="1:16" s="31" customFormat="1" ht="12.75">
      <c r="A69" s="42"/>
      <c r="B69" s="42" t="s">
        <v>89</v>
      </c>
      <c r="C69" s="50" t="s">
        <v>90</v>
      </c>
      <c r="D69" s="51">
        <v>2878924</v>
      </c>
      <c r="E69" s="38">
        <v>0</v>
      </c>
      <c r="F69" s="38">
        <v>0</v>
      </c>
      <c r="G69" s="38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408980</v>
      </c>
      <c r="P69" s="38">
        <f t="shared" ref="P69" si="26">SUM(F69:O69)</f>
        <v>408980</v>
      </c>
    </row>
    <row r="70" spans="1:16" s="31" customFormat="1" ht="12.75">
      <c r="A70" s="42"/>
      <c r="B70" s="42" t="s">
        <v>91</v>
      </c>
      <c r="C70" s="50" t="s">
        <v>92</v>
      </c>
      <c r="D70" s="38">
        <v>0</v>
      </c>
      <c r="E70" s="38">
        <v>0</v>
      </c>
      <c r="F70" s="38">
        <v>0</v>
      </c>
      <c r="G70" s="38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38">
        <f>SUM(F70:O70)</f>
        <v>0</v>
      </c>
    </row>
    <row r="71" spans="1:16" s="31" customFormat="1" ht="12.75">
      <c r="A71" s="42"/>
      <c r="B71" s="42"/>
      <c r="C71" s="50"/>
      <c r="D71" s="50"/>
      <c r="E71" s="50"/>
      <c r="F71" s="38"/>
      <c r="G71" s="38"/>
      <c r="M71" s="64"/>
      <c r="N71" s="64"/>
      <c r="O71" s="64">
        <v>0</v>
      </c>
      <c r="P71" s="38"/>
    </row>
    <row r="72" spans="1:16" s="31" customFormat="1" ht="12.75" customHeight="1">
      <c r="A72" s="47" t="s">
        <v>129</v>
      </c>
      <c r="B72" s="9" t="s">
        <v>93</v>
      </c>
      <c r="C72" s="8"/>
      <c r="D72" s="35">
        <f t="shared" ref="D72" si="27">SUM(D73:D74)</f>
        <v>24809</v>
      </c>
      <c r="E72" s="35">
        <f>SUM(E73:E74)</f>
        <v>0</v>
      </c>
      <c r="F72" s="35">
        <f>SUM(F73)</f>
        <v>0</v>
      </c>
      <c r="G72" s="35">
        <f t="shared" ref="G72:J72" si="28">SUM(G73)</f>
        <v>0</v>
      </c>
      <c r="H72" s="64">
        <f t="shared" si="28"/>
        <v>0</v>
      </c>
      <c r="I72" s="64">
        <f>SUM(I73)</f>
        <v>0</v>
      </c>
      <c r="J72" s="64">
        <f t="shared" si="28"/>
        <v>0</v>
      </c>
      <c r="K72" s="64">
        <f>SUM(K73)</f>
        <v>0</v>
      </c>
      <c r="L72" s="64">
        <f>SUM(L73)</f>
        <v>0</v>
      </c>
      <c r="M72" s="64">
        <f>SUM(M73)</f>
        <v>0</v>
      </c>
      <c r="N72" s="64">
        <v>0</v>
      </c>
      <c r="O72" s="64">
        <v>0</v>
      </c>
      <c r="P72" s="38">
        <f t="shared" ref="P72" si="29">SUM(F72:O72)</f>
        <v>0</v>
      </c>
    </row>
    <row r="73" spans="1:16" s="31" customFormat="1" ht="12.75">
      <c r="A73" s="42"/>
      <c r="B73" s="42" t="s">
        <v>94</v>
      </c>
      <c r="C73" s="50" t="s">
        <v>95</v>
      </c>
      <c r="D73" s="51">
        <v>24809</v>
      </c>
      <c r="E73" s="38">
        <v>0</v>
      </c>
      <c r="F73" s="38">
        <v>0</v>
      </c>
      <c r="G73" s="38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38">
        <f>SUM(F73:O73)</f>
        <v>0</v>
      </c>
    </row>
    <row r="74" spans="1:16" s="31" customFormat="1" ht="12.75">
      <c r="A74" s="42"/>
      <c r="B74" s="42" t="s">
        <v>96</v>
      </c>
      <c r="C74" s="50" t="s">
        <v>97</v>
      </c>
      <c r="D74" s="38">
        <v>0</v>
      </c>
      <c r="E74" s="50"/>
      <c r="F74" s="38"/>
      <c r="G74" s="38"/>
      <c r="P74" s="38"/>
    </row>
    <row r="75" spans="1:16" s="31" customFormat="1" ht="15" customHeight="1">
      <c r="A75" s="42"/>
      <c r="B75" s="42"/>
      <c r="C75" s="50"/>
      <c r="D75" s="50"/>
      <c r="E75" s="50"/>
      <c r="F75" s="38"/>
      <c r="G75" s="38"/>
      <c r="P75" s="38"/>
    </row>
    <row r="76" spans="1:16" s="45" customFormat="1" ht="15" customHeight="1">
      <c r="A76" s="39" t="s">
        <v>130</v>
      </c>
      <c r="B76" s="33" t="s">
        <v>101</v>
      </c>
      <c r="C76" s="34"/>
      <c r="D76" s="35">
        <f t="shared" ref="D76:H76" si="30">SUM(D77:D79)</f>
        <v>13094</v>
      </c>
      <c r="E76" s="35">
        <f t="shared" si="30"/>
        <v>0</v>
      </c>
      <c r="F76" s="35">
        <f t="shared" si="30"/>
        <v>0</v>
      </c>
      <c r="G76" s="35">
        <f t="shared" si="30"/>
        <v>0</v>
      </c>
      <c r="H76" s="68">
        <f t="shared" si="30"/>
        <v>0</v>
      </c>
      <c r="I76" s="68">
        <f t="shared" ref="I76:K76" si="31">SUM(I77:I79)</f>
        <v>0</v>
      </c>
      <c r="J76" s="68">
        <f t="shared" si="31"/>
        <v>0</v>
      </c>
      <c r="K76" s="68">
        <f t="shared" si="31"/>
        <v>0</v>
      </c>
      <c r="L76" s="68">
        <f>SUM(L77:L79)</f>
        <v>0</v>
      </c>
      <c r="M76" s="68">
        <f>SUM(M77:M79)</f>
        <v>0</v>
      </c>
      <c r="N76" s="68">
        <f>SUM(N77:N79)</f>
        <v>0</v>
      </c>
      <c r="O76" s="68">
        <v>0</v>
      </c>
      <c r="P76" s="35">
        <f>SUM(F76:O76)</f>
        <v>0</v>
      </c>
    </row>
    <row r="77" spans="1:16" s="45" customFormat="1" ht="15" customHeight="1">
      <c r="A77" s="42"/>
      <c r="B77" s="42" t="s">
        <v>102</v>
      </c>
      <c r="C77" s="37" t="s">
        <v>103</v>
      </c>
      <c r="D77" s="41">
        <v>13094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38">
        <f t="shared" ref="P77:P79" si="32">SUM(F77:O77)</f>
        <v>0</v>
      </c>
    </row>
    <row r="78" spans="1:16" s="45" customFormat="1" ht="15" customHeight="1">
      <c r="A78" s="42"/>
      <c r="B78" s="42" t="s">
        <v>104</v>
      </c>
      <c r="C78" s="37" t="s">
        <v>105</v>
      </c>
      <c r="D78" s="38">
        <v>0</v>
      </c>
      <c r="E78" s="38">
        <v>0</v>
      </c>
      <c r="F78" s="38">
        <v>0</v>
      </c>
      <c r="G78" s="3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38">
        <f t="shared" si="32"/>
        <v>0</v>
      </c>
    </row>
    <row r="79" spans="1:16" s="45" customFormat="1" ht="15" customHeight="1">
      <c r="A79" s="42"/>
      <c r="B79" s="42" t="s">
        <v>106</v>
      </c>
      <c r="C79" s="37" t="s">
        <v>107</v>
      </c>
      <c r="D79" s="38">
        <v>0</v>
      </c>
      <c r="E79" s="38">
        <v>0</v>
      </c>
      <c r="F79" s="38">
        <v>0</v>
      </c>
      <c r="G79" s="3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38">
        <f t="shared" si="32"/>
        <v>0</v>
      </c>
    </row>
    <row r="80" spans="1:16" s="45" customFormat="1" ht="15" customHeight="1">
      <c r="A80" s="42"/>
      <c r="B80" s="42"/>
      <c r="C80" s="43"/>
      <c r="D80" s="43"/>
      <c r="E80" s="43"/>
      <c r="F80" s="44"/>
      <c r="G80" s="44"/>
      <c r="P80" s="38"/>
    </row>
    <row r="81" spans="1:16" s="45" customFormat="1" ht="12.75" customHeight="1">
      <c r="A81" s="52" t="s">
        <v>132</v>
      </c>
      <c r="B81" s="52"/>
      <c r="C81" s="43"/>
      <c r="D81" s="43"/>
      <c r="E81" s="43"/>
      <c r="F81" s="44"/>
      <c r="G81" s="44"/>
      <c r="P81" s="38"/>
    </row>
    <row r="82" spans="1:16" s="45" customFormat="1" ht="15" customHeight="1">
      <c r="A82" s="53">
        <v>4.0999999999999996</v>
      </c>
      <c r="B82" s="54" t="s">
        <v>110</v>
      </c>
      <c r="D82" s="35">
        <f>SUM(D83:D84)</f>
        <v>0</v>
      </c>
      <c r="E82" s="35">
        <f>SUM(E83:E84)</f>
        <v>0</v>
      </c>
      <c r="F82" s="38">
        <v>0</v>
      </c>
      <c r="G82" s="38">
        <f t="shared" ref="G82:J82" si="33">SUM(G83:G84)</f>
        <v>0</v>
      </c>
      <c r="H82" s="68">
        <f t="shared" si="33"/>
        <v>0</v>
      </c>
      <c r="I82" s="68">
        <f t="shared" si="33"/>
        <v>0</v>
      </c>
      <c r="J82" s="68">
        <f t="shared" si="33"/>
        <v>0</v>
      </c>
      <c r="K82" s="68">
        <f>SUM(K83:K84)</f>
        <v>0</v>
      </c>
      <c r="L82" s="68">
        <f>SUM(L83:L84)</f>
        <v>0</v>
      </c>
      <c r="M82" s="68">
        <f>SUM(M83:M84)</f>
        <v>0</v>
      </c>
      <c r="N82" s="68">
        <f>SUM(N83:N84)</f>
        <v>0</v>
      </c>
      <c r="O82" s="68">
        <v>0</v>
      </c>
      <c r="P82" s="38">
        <f>SUM(F82:O82)</f>
        <v>0</v>
      </c>
    </row>
    <row r="83" spans="1:16" s="45" customFormat="1" ht="15" customHeight="1">
      <c r="A83" s="42"/>
      <c r="B83" s="42" t="s">
        <v>111</v>
      </c>
      <c r="C83" s="55" t="s">
        <v>114</v>
      </c>
      <c r="D83" s="38">
        <v>0</v>
      </c>
      <c r="E83" s="55"/>
      <c r="F83" s="38">
        <v>0</v>
      </c>
      <c r="G83" s="3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38">
        <f>SUM(F83:O83)</f>
        <v>0</v>
      </c>
    </row>
    <row r="84" spans="1:16" s="45" customFormat="1" ht="15" customHeight="1">
      <c r="A84" s="42"/>
      <c r="B84" s="42" t="s">
        <v>112</v>
      </c>
      <c r="C84" s="55" t="s">
        <v>113</v>
      </c>
      <c r="D84" s="38">
        <v>0</v>
      </c>
      <c r="E84" s="55"/>
      <c r="F84" s="38">
        <v>0</v>
      </c>
      <c r="G84" s="3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38">
        <f t="shared" ref="P84" si="34">SUM(F84:O84)</f>
        <v>0</v>
      </c>
    </row>
    <row r="85" spans="1:16" s="45" customFormat="1" ht="15" customHeight="1">
      <c r="A85" s="42"/>
      <c r="B85" s="42"/>
      <c r="C85" s="55"/>
      <c r="D85" s="38"/>
      <c r="E85" s="55"/>
      <c r="F85" s="38"/>
      <c r="G85" s="38"/>
      <c r="H85" s="68"/>
      <c r="I85" s="68"/>
      <c r="J85" s="68"/>
      <c r="K85" s="68"/>
      <c r="L85" s="68"/>
      <c r="M85" s="68"/>
      <c r="N85" s="68"/>
      <c r="O85" s="68"/>
      <c r="P85" s="38"/>
    </row>
    <row r="86" spans="1:16" s="31" customFormat="1" ht="12.75" customHeight="1">
      <c r="A86" s="46" t="s">
        <v>128</v>
      </c>
      <c r="B86" s="9" t="s">
        <v>98</v>
      </c>
      <c r="C86" s="8"/>
      <c r="D86" s="35">
        <f t="shared" ref="D86" si="35">SUM(D87:D88)</f>
        <v>23185197</v>
      </c>
      <c r="E86" s="35">
        <f t="shared" ref="E86:H86" si="36">SUM(E87:E88)</f>
        <v>0</v>
      </c>
      <c r="F86" s="35">
        <f t="shared" si="36"/>
        <v>0</v>
      </c>
      <c r="G86" s="35">
        <f t="shared" si="36"/>
        <v>0</v>
      </c>
      <c r="H86" s="64">
        <f t="shared" si="36"/>
        <v>0</v>
      </c>
      <c r="I86" s="64">
        <f t="shared" ref="I86:L86" si="37">SUM(I87:I88)</f>
        <v>0</v>
      </c>
      <c r="J86" s="64">
        <f t="shared" si="37"/>
        <v>0</v>
      </c>
      <c r="K86" s="64">
        <f t="shared" si="37"/>
        <v>0</v>
      </c>
      <c r="L86" s="64">
        <f t="shared" si="37"/>
        <v>0</v>
      </c>
      <c r="M86" s="64">
        <f>SUM(M87:M88)</f>
        <v>0</v>
      </c>
      <c r="N86" s="64">
        <f>SUM(N87:N88)</f>
        <v>0</v>
      </c>
      <c r="O86" s="64">
        <v>0</v>
      </c>
      <c r="P86" s="38">
        <f>SUM(P87:P88)</f>
        <v>0</v>
      </c>
    </row>
    <row r="87" spans="1:16" s="31" customFormat="1" ht="12.75">
      <c r="A87" s="42"/>
      <c r="B87" s="42" t="s">
        <v>99</v>
      </c>
      <c r="C87" s="37" t="s">
        <v>100</v>
      </c>
      <c r="D87" s="38">
        <v>23185197</v>
      </c>
      <c r="E87" s="35">
        <f t="shared" ref="E87:F88" si="38">SUM(E88:E89)</f>
        <v>0</v>
      </c>
      <c r="F87" s="35">
        <f t="shared" si="38"/>
        <v>0</v>
      </c>
      <c r="G87" s="35">
        <f t="shared" ref="G87:G88" si="39">SUM(G88:G89)</f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38">
        <f>SUM(F87:O87)</f>
        <v>0</v>
      </c>
    </row>
    <row r="88" spans="1:16" s="45" customFormat="1" ht="15" customHeight="1">
      <c r="A88" s="42"/>
      <c r="B88" s="42" t="s">
        <v>112</v>
      </c>
      <c r="C88" s="37" t="s">
        <v>115</v>
      </c>
      <c r="D88" s="38">
        <v>0</v>
      </c>
      <c r="E88" s="35">
        <f t="shared" si="38"/>
        <v>0</v>
      </c>
      <c r="F88" s="35">
        <f t="shared" si="38"/>
        <v>0</v>
      </c>
      <c r="G88" s="35">
        <f t="shared" si="39"/>
        <v>0</v>
      </c>
      <c r="H88" s="68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38">
        <f>SUM(F88:O88)</f>
        <v>0</v>
      </c>
    </row>
    <row r="89" spans="1:16" s="31" customFormat="1" ht="15" customHeight="1">
      <c r="A89" s="56"/>
      <c r="B89" s="56"/>
      <c r="C89" s="57"/>
      <c r="D89" s="57"/>
      <c r="E89" s="57"/>
      <c r="F89" s="35"/>
      <c r="G89" s="35"/>
      <c r="H89" s="64"/>
      <c r="I89" s="64"/>
      <c r="J89" s="64"/>
      <c r="K89" s="64"/>
      <c r="L89" s="64"/>
      <c r="M89" s="64"/>
      <c r="N89" s="64"/>
      <c r="O89" s="64"/>
      <c r="P89" s="38"/>
    </row>
    <row r="90" spans="1:16" s="31" customFormat="1" ht="12.75">
      <c r="A90" s="58">
        <v>4.3</v>
      </c>
      <c r="B90" s="28" t="s">
        <v>121</v>
      </c>
      <c r="C90" s="59"/>
      <c r="D90" s="35">
        <f t="shared" ref="D90:H90" si="40">SUM(D91:D92)</f>
        <v>0</v>
      </c>
      <c r="E90" s="35">
        <f t="shared" si="40"/>
        <v>0</v>
      </c>
      <c r="F90" s="35">
        <f t="shared" si="40"/>
        <v>0</v>
      </c>
      <c r="G90" s="35">
        <f t="shared" si="40"/>
        <v>0</v>
      </c>
      <c r="H90" s="64">
        <f t="shared" si="40"/>
        <v>0</v>
      </c>
      <c r="I90" s="64">
        <f t="shared" ref="I90:N90" si="41">SUM(I91:I92)</f>
        <v>0</v>
      </c>
      <c r="J90" s="64">
        <f t="shared" si="41"/>
        <v>0</v>
      </c>
      <c r="K90" s="64">
        <f t="shared" si="41"/>
        <v>0</v>
      </c>
      <c r="L90" s="64">
        <f t="shared" si="41"/>
        <v>0</v>
      </c>
      <c r="M90" s="64">
        <f t="shared" si="41"/>
        <v>0</v>
      </c>
      <c r="N90" s="64">
        <f t="shared" si="41"/>
        <v>0</v>
      </c>
      <c r="O90" s="64">
        <v>0</v>
      </c>
      <c r="P90" s="38">
        <f t="shared" ref="P90:P91" si="42">SUM(F90:O90)</f>
        <v>0</v>
      </c>
    </row>
    <row r="91" spans="1:16" s="31" customFormat="1" ht="12.75">
      <c r="A91" s="56"/>
      <c r="B91" s="56" t="s">
        <v>116</v>
      </c>
      <c r="C91" s="57" t="s">
        <v>122</v>
      </c>
      <c r="D91" s="57"/>
      <c r="E91" s="57"/>
      <c r="F91" s="38"/>
      <c r="G91" s="38"/>
      <c r="P91" s="38">
        <f t="shared" si="42"/>
        <v>0</v>
      </c>
    </row>
    <row r="92" spans="1:16" s="31" customFormat="1" ht="15" customHeight="1">
      <c r="A92" s="56"/>
      <c r="B92" s="56"/>
      <c r="C92" s="57"/>
      <c r="D92" s="57"/>
      <c r="E92" s="57"/>
      <c r="F92" s="35"/>
      <c r="G92" s="35"/>
    </row>
    <row r="93" spans="1:16" s="5" customFormat="1" ht="18.75" customHeight="1">
      <c r="A93" s="60"/>
      <c r="B93" s="61"/>
      <c r="C93" s="62" t="s">
        <v>120</v>
      </c>
      <c r="D93" s="63">
        <f t="shared" ref="D93:N93" si="43">SUM(D9+D16+D27+D37+D46+D54+D67+D72+D76+D82+D86+D90)</f>
        <v>16186047314</v>
      </c>
      <c r="E93" s="63">
        <f t="shared" si="43"/>
        <v>0</v>
      </c>
      <c r="F93" s="63">
        <f t="shared" si="43"/>
        <v>2185721048.9652662</v>
      </c>
      <c r="G93" s="63">
        <f t="shared" si="43"/>
        <v>1318851855.794663</v>
      </c>
      <c r="H93" s="63">
        <f t="shared" si="43"/>
        <v>1339266519.9986238</v>
      </c>
      <c r="I93" s="63">
        <f t="shared" si="43"/>
        <v>1303979468.8401043</v>
      </c>
      <c r="J93" s="63">
        <f t="shared" si="43"/>
        <v>1250517119.1801698</v>
      </c>
      <c r="K93" s="63">
        <f t="shared" si="43"/>
        <v>1250243557.2335076</v>
      </c>
      <c r="L93" s="63">
        <f t="shared" si="43"/>
        <v>1277633995.3597603</v>
      </c>
      <c r="M93" s="63">
        <f t="shared" si="43"/>
        <v>1335682235.5518725</v>
      </c>
      <c r="N93" s="63">
        <f t="shared" si="43"/>
        <v>1497662764.3485336</v>
      </c>
      <c r="O93" s="63">
        <f>SUM(O9+O16+O27+O37+O46+O54+O67+O72+O76+O82+O86+O90)</f>
        <v>1457121138.5446398</v>
      </c>
      <c r="P93" s="63">
        <f>SUM(P9+P16+P27+P37+P46+P54+P67+P72+P76+P82+P86+P90)</f>
        <v>14216679703.817142</v>
      </c>
    </row>
    <row r="94" spans="1:16" s="5" customFormat="1" ht="18.75" customHeight="1">
      <c r="A94" s="70"/>
      <c r="B94" s="71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1:16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6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  <c r="K96" s="6"/>
      <c r="L96" s="6"/>
      <c r="M96" s="6"/>
      <c r="N96" s="6"/>
      <c r="O96" s="6"/>
      <c r="P96" s="11"/>
    </row>
    <row r="97" spans="1:16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6" s="5" customFormat="1">
      <c r="A98" s="3"/>
      <c r="B98" s="10"/>
      <c r="C98" s="2"/>
      <c r="D98" s="6"/>
      <c r="E98" s="2"/>
      <c r="F98" s="6"/>
      <c r="G98" s="6"/>
      <c r="H98" s="6"/>
      <c r="I98" s="6"/>
      <c r="J98" s="6"/>
      <c r="K98" s="6"/>
      <c r="L98" s="6"/>
      <c r="M98" s="6"/>
      <c r="N98" s="6"/>
      <c r="O98" s="6"/>
      <c r="P98" s="11"/>
    </row>
    <row r="99" spans="1:16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</row>
    <row r="100" spans="1:16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7"/>
    </row>
    <row r="101" spans="1:16" s="5" customFormat="1" ht="14.25">
      <c r="A101" s="73"/>
      <c r="B101" s="73"/>
      <c r="C101" s="73"/>
      <c r="D101" s="20"/>
      <c r="E101" s="20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6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7"/>
    </row>
    <row r="103" spans="1:16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7"/>
    </row>
    <row r="104" spans="1:16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6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6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6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6" s="1" customFormat="1" ht="10.5" customHeight="1">
      <c r="B108" s="16"/>
      <c r="C108" s="17"/>
      <c r="D108" s="16"/>
      <c r="E108" s="18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6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s="1" customFormat="1" ht="15.2" customHeight="1">
      <c r="B110" s="16"/>
      <c r="C110" s="17"/>
      <c r="D110" s="16"/>
      <c r="E110" s="18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16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2:15">
      <c r="B113" s="3"/>
      <c r="C113" s="10"/>
      <c r="F113" s="2"/>
      <c r="G113" s="2"/>
      <c r="H113" s="2"/>
      <c r="I113" s="2"/>
      <c r="J113" s="2"/>
      <c r="K113" s="2"/>
      <c r="L113" s="2"/>
      <c r="M113" s="2"/>
      <c r="N113" s="2"/>
      <c r="O113" s="2"/>
    </row>
  </sheetData>
  <autoFilter ref="F1:F108"/>
  <mergeCells count="8">
    <mergeCell ref="A101:C101"/>
    <mergeCell ref="A3:P3"/>
    <mergeCell ref="A2:P2"/>
    <mergeCell ref="A4:P4"/>
    <mergeCell ref="P6:P7"/>
    <mergeCell ref="A6:C7"/>
    <mergeCell ref="D6:E6"/>
    <mergeCell ref="F6:H6"/>
  </mergeCells>
  <pageMargins left="0.5" right="0.25" top="1" bottom="0.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2025-11-06T15:54:46Z</cp:lastPrinted>
  <dcterms:created xsi:type="dcterms:W3CDTF">2003-10-06T12:51:23Z</dcterms:created>
  <dcterms:modified xsi:type="dcterms:W3CDTF">2025-11-06T15:55:13Z</dcterms:modified>
</cp:coreProperties>
</file>