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UBLICACION PAGINA\PUBLICACION PAGINA 2024\Mayo 2024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1'!$F$1:$F$110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K70" i="11" l="1"/>
  <c r="K69" i="11"/>
  <c r="J72" i="11"/>
  <c r="I97" i="11"/>
  <c r="I90" i="11"/>
  <c r="I76" i="11"/>
  <c r="I72" i="11"/>
  <c r="I67" i="11"/>
  <c r="I56" i="11"/>
  <c r="I37" i="11"/>
  <c r="I27" i="11"/>
  <c r="I16" i="11"/>
  <c r="I9" i="11"/>
  <c r="K68" i="11" l="1"/>
  <c r="K10" i="11" l="1"/>
  <c r="H90" i="11"/>
  <c r="H76" i="11"/>
  <c r="H72" i="11"/>
  <c r="H67" i="11"/>
  <c r="H56" i="11"/>
  <c r="H37" i="11"/>
  <c r="H27" i="11"/>
  <c r="H16" i="11"/>
  <c r="H9" i="11"/>
  <c r="H97" i="11" l="1"/>
  <c r="K91" i="11"/>
  <c r="K95" i="11" l="1"/>
  <c r="K87" i="11"/>
  <c r="K86" i="11"/>
  <c r="K85" i="11"/>
  <c r="K79" i="11"/>
  <c r="K78" i="11"/>
  <c r="K77" i="11"/>
  <c r="K74" i="11"/>
  <c r="K73" i="11"/>
  <c r="K65" i="11"/>
  <c r="K64" i="11"/>
  <c r="K63" i="11"/>
  <c r="K62" i="11"/>
  <c r="K61" i="11"/>
  <c r="K60" i="11"/>
  <c r="K59" i="11"/>
  <c r="K58" i="11"/>
  <c r="K57" i="11"/>
  <c r="K54" i="11"/>
  <c r="K53" i="11"/>
  <c r="K52" i="11"/>
  <c r="K51" i="11"/>
  <c r="K50" i="11"/>
  <c r="K49" i="11"/>
  <c r="K48" i="11"/>
  <c r="K44" i="11"/>
  <c r="K43" i="11"/>
  <c r="K42" i="11"/>
  <c r="K41" i="11"/>
  <c r="K40" i="11"/>
  <c r="K39" i="11"/>
  <c r="K38" i="11"/>
  <c r="K35" i="11"/>
  <c r="K34" i="11"/>
  <c r="K33" i="11"/>
  <c r="K32" i="11"/>
  <c r="K31" i="11"/>
  <c r="K30" i="11"/>
  <c r="K29" i="11"/>
  <c r="K28" i="11"/>
  <c r="K25" i="11"/>
  <c r="K24" i="11"/>
  <c r="K23" i="11"/>
  <c r="K22" i="11"/>
  <c r="K21" i="11"/>
  <c r="K20" i="11"/>
  <c r="K19" i="11"/>
  <c r="K18" i="11"/>
  <c r="K17" i="11"/>
  <c r="K14" i="11"/>
  <c r="K13" i="11"/>
  <c r="K12" i="11"/>
  <c r="K11" i="11"/>
  <c r="J90" i="11"/>
  <c r="J76" i="11"/>
  <c r="J67" i="11"/>
  <c r="J56" i="11"/>
  <c r="J37" i="11"/>
  <c r="J27" i="11"/>
  <c r="J16" i="11"/>
  <c r="J9" i="11"/>
  <c r="J97" i="11" l="1"/>
  <c r="K94" i="11"/>
  <c r="K76" i="11"/>
  <c r="K97" i="11" s="1"/>
  <c r="K9" i="11" l="1"/>
  <c r="G90" i="11"/>
  <c r="G76" i="11"/>
  <c r="G72" i="11"/>
  <c r="G67" i="11"/>
  <c r="G56" i="11"/>
  <c r="G37" i="11"/>
  <c r="G27" i="11"/>
  <c r="G16" i="11"/>
  <c r="G9" i="11"/>
  <c r="F9" i="11"/>
  <c r="G97" i="11" l="1"/>
  <c r="F94" i="11"/>
  <c r="F92" i="11"/>
  <c r="F72" i="11"/>
  <c r="F16" i="11"/>
  <c r="K92" i="11" l="1"/>
  <c r="K90" i="11" s="1"/>
  <c r="D16" i="11"/>
  <c r="D90" i="11" l="1"/>
  <c r="E94" i="11" l="1"/>
  <c r="E92" i="11" s="1"/>
  <c r="D94" i="11"/>
  <c r="E90" i="11"/>
  <c r="E85" i="11"/>
  <c r="E76" i="11"/>
  <c r="E72" i="11"/>
  <c r="E67" i="11"/>
  <c r="E56" i="11"/>
  <c r="E48" i="11"/>
  <c r="E37" i="11"/>
  <c r="E27" i="11"/>
  <c r="E16" i="11"/>
  <c r="E9" i="11"/>
  <c r="D85" i="11"/>
  <c r="D76" i="11"/>
  <c r="D72" i="11"/>
  <c r="D67" i="11"/>
  <c r="D56" i="11"/>
  <c r="D37" i="11"/>
  <c r="D27" i="11"/>
  <c r="D9" i="11"/>
  <c r="D97" i="11" l="1"/>
  <c r="E97" i="11"/>
  <c r="K16" i="11" l="1"/>
  <c r="F76" i="11" l="1"/>
  <c r="F27" i="11" l="1"/>
  <c r="K27" i="11" l="1"/>
  <c r="K72" i="11" l="1"/>
  <c r="K67" i="11"/>
  <c r="K56" i="11"/>
  <c r="K37" i="11" l="1"/>
  <c r="F90" i="11" l="1"/>
  <c r="F37" i="11"/>
  <c r="F56" i="11" l="1"/>
  <c r="F67" i="11"/>
  <c r="F97" i="11" l="1"/>
</calcChain>
</file>

<file path=xl/sharedStrings.xml><?xml version="1.0" encoding="utf-8"?>
<sst xmlns="http://schemas.openxmlformats.org/spreadsheetml/2006/main" count="162" uniqueCount="157">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</sst>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0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98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topLeftCell="C1" zoomScale="106" zoomScaleNormal="106" workbookViewId="0">
      <selection activeCell="J68" sqref="J68"/>
    </sheetView>
  </sheetViews>
  <sheetFormatPr baseColWidth="10" defaultRowHeight="15"/>
  <cols>
    <col min="1" max="1" width="6" style="3" customWidth="1"/>
    <col min="2" max="2" width="5.42578125" style="10" customWidth="1"/>
    <col min="3" max="3" width="48.7109375" style="2" customWidth="1"/>
    <col min="4" max="4" width="15.140625" style="2" customWidth="1"/>
    <col min="5" max="5" width="10.5703125" style="2" customWidth="1"/>
    <col min="6" max="6" width="13.140625" style="6" customWidth="1"/>
    <col min="7" max="7" width="14.28515625" style="6" customWidth="1"/>
    <col min="8" max="8" width="13.85546875" style="6" customWidth="1"/>
    <col min="9" max="9" width="14.28515625" style="6" customWidth="1"/>
    <col min="10" max="10" width="14.140625" style="6" customWidth="1"/>
    <col min="11" max="11" width="16.140625" style="6" customWidth="1"/>
  </cols>
  <sheetData>
    <row r="1" spans="1:11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</row>
    <row r="2" spans="1:11" s="1" customFormat="1" ht="27">
      <c r="A2" s="70" t="s">
        <v>118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s="1" customFormat="1" ht="25.5">
      <c r="A3" s="68" t="s">
        <v>119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s="4" customFormat="1" ht="27">
      <c r="A4" s="68" t="s">
        <v>150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</row>
    <row r="6" spans="1:11" s="26" customFormat="1" ht="25.5" customHeight="1">
      <c r="A6" s="74" t="s">
        <v>109</v>
      </c>
      <c r="B6" s="75"/>
      <c r="C6" s="75"/>
      <c r="D6" s="78" t="s">
        <v>141</v>
      </c>
      <c r="E6" s="79"/>
      <c r="F6" s="65" t="s">
        <v>149</v>
      </c>
      <c r="G6" s="65" t="s">
        <v>149</v>
      </c>
      <c r="H6" s="65" t="s">
        <v>149</v>
      </c>
      <c r="I6" s="65" t="s">
        <v>149</v>
      </c>
      <c r="J6" s="65" t="s">
        <v>149</v>
      </c>
      <c r="K6" s="72" t="s">
        <v>117</v>
      </c>
    </row>
    <row r="7" spans="1:11" s="26" customFormat="1" ht="16.5" customHeight="1">
      <c r="A7" s="76"/>
      <c r="B7" s="77"/>
      <c r="C7" s="77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65" t="s">
        <v>155</v>
      </c>
      <c r="J7" s="65" t="s">
        <v>156</v>
      </c>
      <c r="K7" s="73"/>
    </row>
    <row r="8" spans="1:11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</row>
    <row r="9" spans="1:11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 t="shared" ref="F9:K9" si="1">SUM(F10:F14)</f>
        <v>1532905272.2669137</v>
      </c>
      <c r="G9" s="36">
        <f t="shared" si="1"/>
        <v>815340278.16999996</v>
      </c>
      <c r="H9" s="36">
        <f t="shared" si="1"/>
        <v>809117641.58380973</v>
      </c>
      <c r="I9" s="36">
        <f t="shared" si="1"/>
        <v>850586066.59513712</v>
      </c>
      <c r="J9" s="36">
        <f t="shared" si="1"/>
        <v>891499515.29964197</v>
      </c>
      <c r="K9" s="36">
        <f t="shared" si="1"/>
        <v>4899448773.9155035</v>
      </c>
    </row>
    <row r="10" spans="1:11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v>837604458.74513721</v>
      </c>
      <c r="J10" s="39">
        <v>877230083.27964199</v>
      </c>
      <c r="K10" s="39">
        <f>SUM(F10:J10)</f>
        <v>4834992782.9655027</v>
      </c>
    </row>
    <row r="11" spans="1:11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v>11195456.92</v>
      </c>
      <c r="J11" s="39">
        <v>12702422.890000001</v>
      </c>
      <c r="K11" s="39">
        <f t="shared" ref="K11:K14" si="2">SUM(F11:J11)</f>
        <v>56511580.100000009</v>
      </c>
    </row>
    <row r="12" spans="1:11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v>1786150.9300000002</v>
      </c>
      <c r="J12" s="39">
        <v>1567009.1299999992</v>
      </c>
      <c r="K12" s="39">
        <f t="shared" si="2"/>
        <v>7944410.8499999978</v>
      </c>
    </row>
    <row r="13" spans="1:11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2"/>
        <v>0</v>
      </c>
    </row>
    <row r="14" spans="1:11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2"/>
        <v>0</v>
      </c>
    </row>
    <row r="15" spans="1:11" s="32" customFormat="1" ht="9.75" customHeight="1">
      <c r="A15" s="37"/>
      <c r="B15" s="37"/>
      <c r="C15" s="38"/>
      <c r="D15" s="38"/>
      <c r="E15" s="38"/>
      <c r="F15" s="39"/>
      <c r="G15" s="39"/>
      <c r="H15" s="39"/>
      <c r="I15" s="39"/>
      <c r="J15" s="39">
        <v>0</v>
      </c>
      <c r="K15" s="39"/>
    </row>
    <row r="16" spans="1:11" s="32" customFormat="1" ht="12.75">
      <c r="A16" s="40" t="s">
        <v>123</v>
      </c>
      <c r="B16" s="34" t="s">
        <v>11</v>
      </c>
      <c r="C16" s="35"/>
      <c r="D16" s="41">
        <f>SUM(D17:D25)</f>
        <v>785351638</v>
      </c>
      <c r="E16" s="41">
        <f t="shared" ref="E16" si="3">SUM(E17:E24)</f>
        <v>0</v>
      </c>
      <c r="F16" s="41">
        <f t="shared" ref="F16:K16" si="4">SUM(F17:F25)</f>
        <v>49389686.129031308</v>
      </c>
      <c r="G16" s="41">
        <f t="shared" si="4"/>
        <v>83576003.379999995</v>
      </c>
      <c r="H16" s="41">
        <f t="shared" si="4"/>
        <v>102982327.59</v>
      </c>
      <c r="I16" s="41">
        <f t="shared" si="4"/>
        <v>95074364.55320771</v>
      </c>
      <c r="J16" s="41">
        <f t="shared" si="4"/>
        <v>78810271.567542776</v>
      </c>
      <c r="K16" s="41">
        <f t="shared" si="4"/>
        <v>409832653.21978176</v>
      </c>
    </row>
    <row r="17" spans="1:11" s="32" customFormat="1" ht="12.75">
      <c r="A17" s="37"/>
      <c r="B17" s="37" t="s">
        <v>12</v>
      </c>
      <c r="C17" s="38" t="s">
        <v>13</v>
      </c>
      <c r="D17" s="42">
        <v>268275307</v>
      </c>
      <c r="E17" s="39">
        <v>0</v>
      </c>
      <c r="F17" s="39">
        <v>22854494.239031307</v>
      </c>
      <c r="G17" s="39">
        <v>20808548.199999999</v>
      </c>
      <c r="H17" s="39">
        <v>19425585.280000001</v>
      </c>
      <c r="I17" s="39">
        <v>30458634.083207686</v>
      </c>
      <c r="J17" s="39">
        <v>27195107.627542779</v>
      </c>
      <c r="K17" s="39">
        <f t="shared" ref="K17:K25" si="5">SUM(F17:J17)</f>
        <v>120742369.42978176</v>
      </c>
    </row>
    <row r="18" spans="1:11" s="32" customFormat="1" ht="12.75">
      <c r="A18" s="37"/>
      <c r="B18" s="37" t="s">
        <v>14</v>
      </c>
      <c r="C18" s="38" t="s">
        <v>15</v>
      </c>
      <c r="D18" s="42">
        <v>59476052</v>
      </c>
      <c r="E18" s="39">
        <v>0</v>
      </c>
      <c r="F18" s="39">
        <v>1760787.3900000001</v>
      </c>
      <c r="G18" s="39">
        <v>1929026.46</v>
      </c>
      <c r="H18" s="39">
        <v>2399724.62</v>
      </c>
      <c r="I18" s="39">
        <v>3473479.6600000006</v>
      </c>
      <c r="J18" s="39">
        <v>7385439.7399999993</v>
      </c>
      <c r="K18" s="39">
        <f t="shared" si="5"/>
        <v>16948457.870000001</v>
      </c>
    </row>
    <row r="19" spans="1:11" s="32" customFormat="1" ht="12.75">
      <c r="A19" s="37"/>
      <c r="B19" s="37" t="s">
        <v>16</v>
      </c>
      <c r="C19" s="38" t="s">
        <v>17</v>
      </c>
      <c r="D19" s="42">
        <v>313648700</v>
      </c>
      <c r="E19" s="39">
        <v>0</v>
      </c>
      <c r="F19" s="39">
        <v>2405019.9</v>
      </c>
      <c r="G19" s="39">
        <v>26364082.030000001</v>
      </c>
      <c r="H19" s="39">
        <v>52414413.170000002</v>
      </c>
      <c r="I19" s="39">
        <v>25306543.440000001</v>
      </c>
      <c r="J19" s="39">
        <v>9883721.1999999993</v>
      </c>
      <c r="K19" s="39">
        <f t="shared" si="5"/>
        <v>116373779.73999999</v>
      </c>
    </row>
    <row r="20" spans="1:11" s="32" customFormat="1" ht="12.75">
      <c r="A20" s="37"/>
      <c r="B20" s="37" t="s">
        <v>18</v>
      </c>
      <c r="C20" s="38" t="s">
        <v>19</v>
      </c>
      <c r="D20" s="42">
        <v>41101842</v>
      </c>
      <c r="E20" s="39">
        <v>0</v>
      </c>
      <c r="F20" s="39">
        <v>426688.24</v>
      </c>
      <c r="G20" s="39">
        <v>3386273.19</v>
      </c>
      <c r="H20" s="39">
        <v>4832118.3100000005</v>
      </c>
      <c r="I20" s="39">
        <v>3436458.43</v>
      </c>
      <c r="J20" s="39">
        <v>1753342.49</v>
      </c>
      <c r="K20" s="39">
        <f t="shared" si="5"/>
        <v>13834880.66</v>
      </c>
    </row>
    <row r="21" spans="1:11" s="32" customFormat="1" ht="12.75">
      <c r="A21" s="37"/>
      <c r="B21" s="37" t="s">
        <v>20</v>
      </c>
      <c r="C21" s="38" t="s">
        <v>21</v>
      </c>
      <c r="D21" s="42">
        <v>24059889</v>
      </c>
      <c r="E21" s="39">
        <v>0</v>
      </c>
      <c r="F21" s="39">
        <v>1943202.03</v>
      </c>
      <c r="G21" s="39">
        <v>6977135.6100000003</v>
      </c>
      <c r="H21" s="39">
        <v>5981015.7500000009</v>
      </c>
      <c r="I21" s="39">
        <v>6936773.6100000003</v>
      </c>
      <c r="J21" s="39">
        <v>1667188.6800000002</v>
      </c>
      <c r="K21" s="39">
        <f t="shared" si="5"/>
        <v>23505315.68</v>
      </c>
    </row>
    <row r="22" spans="1:11" s="32" customFormat="1" ht="12.75">
      <c r="A22" s="37"/>
      <c r="B22" s="37" t="s">
        <v>22</v>
      </c>
      <c r="C22" s="38" t="s">
        <v>23</v>
      </c>
      <c r="D22" s="42">
        <v>6511019</v>
      </c>
      <c r="E22" s="39">
        <v>0</v>
      </c>
      <c r="F22" s="39">
        <v>364284.77999999997</v>
      </c>
      <c r="G22" s="39">
        <v>3754140.96</v>
      </c>
      <c r="H22" s="39">
        <v>0</v>
      </c>
      <c r="I22" s="39">
        <v>251607.05</v>
      </c>
      <c r="J22" s="39">
        <v>0</v>
      </c>
      <c r="K22" s="39">
        <f t="shared" si="5"/>
        <v>4370032.79</v>
      </c>
    </row>
    <row r="23" spans="1:11" s="32" customFormat="1" ht="12.75">
      <c r="A23" s="37"/>
      <c r="B23" s="37" t="s">
        <v>24</v>
      </c>
      <c r="C23" s="38" t="s">
        <v>135</v>
      </c>
      <c r="D23" s="42">
        <v>41438939</v>
      </c>
      <c r="E23" s="39">
        <v>0</v>
      </c>
      <c r="F23" s="39">
        <v>4578499.2299999995</v>
      </c>
      <c r="G23" s="39">
        <v>2743450.31</v>
      </c>
      <c r="H23" s="39">
        <v>2191709.66</v>
      </c>
      <c r="I23" s="39">
        <v>4492895.5600000005</v>
      </c>
      <c r="J23" s="39">
        <v>8986978.6600000001</v>
      </c>
      <c r="K23" s="39">
        <f t="shared" si="5"/>
        <v>22993533.420000002</v>
      </c>
    </row>
    <row r="24" spans="1:11" s="32" customFormat="1" ht="12.75">
      <c r="A24" s="37"/>
      <c r="B24" s="37" t="s">
        <v>25</v>
      </c>
      <c r="C24" s="38" t="s">
        <v>26</v>
      </c>
      <c r="D24" s="42">
        <v>9830449</v>
      </c>
      <c r="E24" s="39">
        <v>0</v>
      </c>
      <c r="F24" s="39">
        <v>12868945.640000001</v>
      </c>
      <c r="G24" s="39">
        <v>15693305.16</v>
      </c>
      <c r="H24" s="39">
        <v>14927711.109999999</v>
      </c>
      <c r="I24" s="39">
        <v>18793111.68</v>
      </c>
      <c r="J24" s="39">
        <v>20289250.960000001</v>
      </c>
      <c r="K24" s="39">
        <f t="shared" si="5"/>
        <v>82572324.549999997</v>
      </c>
    </row>
    <row r="25" spans="1:11" s="32" customFormat="1" ht="12.75">
      <c r="A25" s="37"/>
      <c r="B25" s="37" t="s">
        <v>151</v>
      </c>
      <c r="C25" s="38" t="s">
        <v>152</v>
      </c>
      <c r="D25" s="42">
        <v>21009441</v>
      </c>
      <c r="E25" s="39">
        <v>0</v>
      </c>
      <c r="F25" s="39">
        <v>2187764.6799999997</v>
      </c>
      <c r="G25" s="39">
        <v>1920041.46</v>
      </c>
      <c r="H25" s="39">
        <v>810049.69000000006</v>
      </c>
      <c r="I25" s="39">
        <v>1924861.0399999998</v>
      </c>
      <c r="J25" s="39">
        <v>1649242.21</v>
      </c>
      <c r="K25" s="39">
        <f t="shared" si="5"/>
        <v>8491959.0800000001</v>
      </c>
    </row>
    <row r="26" spans="1:11" s="32" customFormat="1" ht="10.5" customHeight="1">
      <c r="A26" s="37"/>
      <c r="B26" s="37"/>
      <c r="C26" s="38"/>
      <c r="D26" s="38"/>
      <c r="E26" s="38"/>
      <c r="F26" s="39"/>
      <c r="G26" s="39"/>
      <c r="H26" s="39"/>
      <c r="I26" s="39"/>
      <c r="J26" s="39"/>
      <c r="K26" s="39"/>
    </row>
    <row r="27" spans="1:11" s="32" customFormat="1" ht="15" customHeight="1">
      <c r="A27" s="40" t="s">
        <v>124</v>
      </c>
      <c r="B27" s="34" t="s">
        <v>27</v>
      </c>
      <c r="C27" s="35"/>
      <c r="D27" s="36">
        <f t="shared" ref="D27:G27" si="6">SUM(D28:D35)</f>
        <v>200854736</v>
      </c>
      <c r="E27" s="36">
        <f t="shared" si="6"/>
        <v>0</v>
      </c>
      <c r="F27" s="36">
        <f t="shared" si="6"/>
        <v>7327959.6399999997</v>
      </c>
      <c r="G27" s="36">
        <f t="shared" si="6"/>
        <v>33219119.770000003</v>
      </c>
      <c r="H27" s="36">
        <f t="shared" ref="H27:J27" si="7">SUM(H28:H35)</f>
        <v>17257628.77</v>
      </c>
      <c r="I27" s="36">
        <f t="shared" ref="I27" si="8">SUM(I28:I35)</f>
        <v>22136788.310000002</v>
      </c>
      <c r="J27" s="36">
        <f t="shared" si="7"/>
        <v>31795813.090000004</v>
      </c>
      <c r="K27" s="36">
        <f t="shared" ref="K27" si="9">SUM(K28:K35)</f>
        <v>111737309.58</v>
      </c>
    </row>
    <row r="28" spans="1:11" s="32" customFormat="1" ht="12.75">
      <c r="A28" s="37"/>
      <c r="B28" s="37" t="s">
        <v>28</v>
      </c>
      <c r="C28" s="38" t="s">
        <v>29</v>
      </c>
      <c r="D28" s="42">
        <v>18647855</v>
      </c>
      <c r="E28" s="39">
        <v>0</v>
      </c>
      <c r="F28" s="39">
        <v>1672018.7999999998</v>
      </c>
      <c r="G28" s="39">
        <v>3247309.15</v>
      </c>
      <c r="H28" s="39">
        <v>2724773.7600000002</v>
      </c>
      <c r="I28" s="39">
        <v>4098008.58</v>
      </c>
      <c r="J28" s="39">
        <v>4383478.08</v>
      </c>
      <c r="K28" s="39">
        <f t="shared" ref="K28:K35" si="10">SUM(F28:J28)</f>
        <v>16125588.369999999</v>
      </c>
    </row>
    <row r="29" spans="1:11" s="32" customFormat="1" ht="12.75">
      <c r="A29" s="37"/>
      <c r="B29" s="37" t="s">
        <v>30</v>
      </c>
      <c r="C29" s="38" t="s">
        <v>31</v>
      </c>
      <c r="D29" s="42">
        <v>11548263</v>
      </c>
      <c r="E29" s="39">
        <v>0</v>
      </c>
      <c r="F29" s="39">
        <v>231700.77000000002</v>
      </c>
      <c r="G29" s="39">
        <v>704667.41</v>
      </c>
      <c r="H29" s="39">
        <v>528340.54</v>
      </c>
      <c r="I29" s="39">
        <v>1637019.33</v>
      </c>
      <c r="J29" s="39">
        <v>620353.17000000004</v>
      </c>
      <c r="K29" s="39">
        <f t="shared" si="10"/>
        <v>3722081.22</v>
      </c>
    </row>
    <row r="30" spans="1:11" s="32" customFormat="1" ht="12.75">
      <c r="A30" s="37"/>
      <c r="B30" s="37" t="s">
        <v>32</v>
      </c>
      <c r="C30" s="38" t="s">
        <v>33</v>
      </c>
      <c r="D30" s="42">
        <v>48040818</v>
      </c>
      <c r="E30" s="39">
        <v>0</v>
      </c>
      <c r="F30" s="39">
        <v>777182.23</v>
      </c>
      <c r="G30" s="39">
        <v>16051020.380000001</v>
      </c>
      <c r="H30" s="39">
        <v>5338514.5</v>
      </c>
      <c r="I30" s="39">
        <v>3726470.84</v>
      </c>
      <c r="J30" s="39">
        <v>15367660.139999999</v>
      </c>
      <c r="K30" s="39">
        <f t="shared" si="10"/>
        <v>41260848.089999996</v>
      </c>
    </row>
    <row r="31" spans="1:11" s="32" customFormat="1" ht="12.75">
      <c r="A31" s="37"/>
      <c r="B31" s="37" t="s">
        <v>34</v>
      </c>
      <c r="C31" s="38" t="s">
        <v>35</v>
      </c>
      <c r="D31" s="42">
        <v>450098</v>
      </c>
      <c r="E31" s="39">
        <v>0</v>
      </c>
      <c r="F31" s="39">
        <v>18432.310000000001</v>
      </c>
      <c r="G31" s="39">
        <v>17530</v>
      </c>
      <c r="H31" s="39">
        <v>23844.799999999999</v>
      </c>
      <c r="I31" s="39">
        <v>11913</v>
      </c>
      <c r="J31" s="39">
        <v>5563.48</v>
      </c>
      <c r="K31" s="39">
        <f t="shared" si="10"/>
        <v>77283.59</v>
      </c>
    </row>
    <row r="32" spans="1:11" s="32" customFormat="1" ht="12.75">
      <c r="A32" s="37"/>
      <c r="B32" s="37" t="s">
        <v>36</v>
      </c>
      <c r="C32" s="38" t="s">
        <v>133</v>
      </c>
      <c r="D32" s="42">
        <v>5846031</v>
      </c>
      <c r="E32" s="39">
        <v>0</v>
      </c>
      <c r="F32" s="39">
        <v>264592.24</v>
      </c>
      <c r="G32" s="39">
        <v>581942.97</v>
      </c>
      <c r="H32" s="39">
        <v>190983.49999999997</v>
      </c>
      <c r="I32" s="39">
        <v>350328.82999999996</v>
      </c>
      <c r="J32" s="39">
        <v>389667.94</v>
      </c>
      <c r="K32" s="39">
        <f t="shared" si="10"/>
        <v>1777515.48</v>
      </c>
    </row>
    <row r="33" spans="1:11" s="32" customFormat="1" ht="12.75">
      <c r="A33" s="37"/>
      <c r="B33" s="37" t="s">
        <v>37</v>
      </c>
      <c r="C33" s="38" t="s">
        <v>38</v>
      </c>
      <c r="D33" s="42">
        <v>18632192</v>
      </c>
      <c r="E33" s="39">
        <v>0</v>
      </c>
      <c r="F33" s="39">
        <v>722699.92999999993</v>
      </c>
      <c r="G33" s="39">
        <v>2451422.7799999998</v>
      </c>
      <c r="H33" s="39">
        <v>2282679.2799999998</v>
      </c>
      <c r="I33" s="39">
        <v>4193575.68</v>
      </c>
      <c r="J33" s="39">
        <v>3660362.1100000003</v>
      </c>
      <c r="K33" s="39">
        <f t="shared" si="10"/>
        <v>13310739.780000001</v>
      </c>
    </row>
    <row r="34" spans="1:11" s="32" customFormat="1" ht="12.75">
      <c r="A34" s="37"/>
      <c r="B34" s="37" t="s">
        <v>39</v>
      </c>
      <c r="C34" s="38" t="s">
        <v>136</v>
      </c>
      <c r="D34" s="42">
        <v>59358222</v>
      </c>
      <c r="E34" s="39">
        <v>0</v>
      </c>
      <c r="F34" s="39">
        <v>1946866.6199999999</v>
      </c>
      <c r="G34" s="39">
        <v>8423845.7100000009</v>
      </c>
      <c r="H34" s="39">
        <v>4175023.37</v>
      </c>
      <c r="I34" s="39">
        <v>5541069.9500000011</v>
      </c>
      <c r="J34" s="39">
        <v>4626526.43</v>
      </c>
      <c r="K34" s="39">
        <f t="shared" si="10"/>
        <v>24713332.079999998</v>
      </c>
    </row>
    <row r="35" spans="1:11" s="32" customFormat="1" ht="12.75">
      <c r="A35" s="37"/>
      <c r="B35" s="37" t="s">
        <v>40</v>
      </c>
      <c r="C35" s="38" t="s">
        <v>41</v>
      </c>
      <c r="D35" s="42">
        <v>38331257</v>
      </c>
      <c r="E35" s="39">
        <v>0</v>
      </c>
      <c r="F35" s="39">
        <v>1694466.74</v>
      </c>
      <c r="G35" s="39">
        <v>1741381.37</v>
      </c>
      <c r="H35" s="39">
        <v>1993469.0199999998</v>
      </c>
      <c r="I35" s="39">
        <v>2578402.1</v>
      </c>
      <c r="J35" s="39">
        <v>2742201.74</v>
      </c>
      <c r="K35" s="39">
        <f t="shared" si="10"/>
        <v>10749920.970000001</v>
      </c>
    </row>
    <row r="36" spans="1:11" s="32" customFormat="1" ht="15" customHeight="1">
      <c r="A36" s="37"/>
      <c r="B36" s="37"/>
      <c r="C36" s="38"/>
      <c r="D36" s="38"/>
      <c r="E36" s="38"/>
      <c r="F36" s="39"/>
      <c r="G36" s="39"/>
      <c r="H36" s="39"/>
      <c r="I36" s="39"/>
      <c r="J36" s="39"/>
      <c r="K36" s="39"/>
    </row>
    <row r="37" spans="1:11" s="32" customFormat="1" ht="17.25" customHeight="1">
      <c r="A37" s="40" t="s">
        <v>125</v>
      </c>
      <c r="B37" s="34" t="s">
        <v>42</v>
      </c>
      <c r="C37" s="35"/>
      <c r="D37" s="36">
        <f t="shared" ref="D37:K37" si="11">SUM(D38:D44)</f>
        <v>2354415842</v>
      </c>
      <c r="E37" s="36">
        <f t="shared" si="11"/>
        <v>0</v>
      </c>
      <c r="F37" s="36">
        <f t="shared" si="11"/>
        <v>512751766.30938137</v>
      </c>
      <c r="G37" s="36">
        <f t="shared" si="11"/>
        <v>260211255.60000002</v>
      </c>
      <c r="H37" s="36">
        <f t="shared" ref="H37:J37" si="12">SUM(H38:H44)</f>
        <v>254914583.75</v>
      </c>
      <c r="I37" s="36">
        <f t="shared" ref="I37" si="13">SUM(I38:I44)</f>
        <v>256919260.40443131</v>
      </c>
      <c r="J37" s="36">
        <f t="shared" si="12"/>
        <v>254749378.40187395</v>
      </c>
      <c r="K37" s="36">
        <f t="shared" si="11"/>
        <v>1539546244.4656866</v>
      </c>
    </row>
    <row r="38" spans="1:11" s="32" customFormat="1" ht="12.75">
      <c r="A38" s="43"/>
      <c r="B38" s="43" t="s">
        <v>43</v>
      </c>
      <c r="C38" s="38" t="s">
        <v>44</v>
      </c>
      <c r="D38" s="42">
        <v>2354415842</v>
      </c>
      <c r="E38" s="39">
        <v>0</v>
      </c>
      <c r="F38" s="39">
        <v>512751766.30938137</v>
      </c>
      <c r="G38" s="39">
        <v>260168939.30000001</v>
      </c>
      <c r="H38" s="39">
        <v>254914583.75</v>
      </c>
      <c r="I38" s="39">
        <v>254699260.40443131</v>
      </c>
      <c r="J38" s="39">
        <v>254749378.40187395</v>
      </c>
      <c r="K38" s="39">
        <f t="shared" ref="K38:K44" si="14">SUM(F38:J38)</f>
        <v>1537283928.1656866</v>
      </c>
    </row>
    <row r="39" spans="1:11" s="32" customFormat="1" ht="12.75">
      <c r="A39" s="43"/>
      <c r="B39" s="43" t="s">
        <v>45</v>
      </c>
      <c r="C39" s="38" t="s">
        <v>46</v>
      </c>
      <c r="D39" s="39"/>
      <c r="E39" s="38"/>
      <c r="F39" s="39"/>
      <c r="G39" s="39">
        <v>25000</v>
      </c>
      <c r="H39" s="39">
        <v>0</v>
      </c>
      <c r="I39" s="39">
        <v>0</v>
      </c>
      <c r="J39" s="39">
        <v>0</v>
      </c>
      <c r="K39" s="39">
        <f t="shared" si="14"/>
        <v>25000</v>
      </c>
    </row>
    <row r="40" spans="1:11" s="32" customFormat="1" ht="12.75">
      <c r="A40" s="43"/>
      <c r="B40" s="43" t="s">
        <v>47</v>
      </c>
      <c r="C40" s="38" t="s">
        <v>48</v>
      </c>
      <c r="D40" s="39"/>
      <c r="E40" s="38"/>
      <c r="F40" s="39"/>
      <c r="G40" s="39">
        <v>0</v>
      </c>
      <c r="H40" s="39">
        <v>0</v>
      </c>
      <c r="I40" s="39">
        <v>0</v>
      </c>
      <c r="J40" s="39">
        <v>0</v>
      </c>
      <c r="K40" s="39">
        <f t="shared" si="14"/>
        <v>0</v>
      </c>
    </row>
    <row r="41" spans="1:11" s="32" customFormat="1" ht="12.75">
      <c r="A41" s="43"/>
      <c r="B41" s="43" t="s">
        <v>49</v>
      </c>
      <c r="C41" s="38" t="s">
        <v>50</v>
      </c>
      <c r="D41" s="39"/>
      <c r="E41" s="38"/>
      <c r="F41" s="39"/>
      <c r="G41" s="39">
        <v>0</v>
      </c>
      <c r="H41" s="39">
        <v>0</v>
      </c>
      <c r="I41" s="39">
        <v>0</v>
      </c>
      <c r="J41" s="39">
        <v>0</v>
      </c>
      <c r="K41" s="39">
        <f t="shared" si="14"/>
        <v>0</v>
      </c>
    </row>
    <row r="42" spans="1:11" s="32" customFormat="1" ht="12.75">
      <c r="A42" s="43"/>
      <c r="B42" s="43" t="s">
        <v>51</v>
      </c>
      <c r="C42" s="38" t="s">
        <v>52</v>
      </c>
      <c r="D42" s="39"/>
      <c r="E42" s="38"/>
      <c r="F42" s="39"/>
      <c r="G42" s="39">
        <v>0</v>
      </c>
      <c r="H42" s="39">
        <v>0</v>
      </c>
      <c r="I42" s="39">
        <v>0</v>
      </c>
      <c r="J42" s="39">
        <v>0</v>
      </c>
      <c r="K42" s="39">
        <f t="shared" si="14"/>
        <v>0</v>
      </c>
    </row>
    <row r="43" spans="1:11" s="32" customFormat="1" ht="12.75">
      <c r="A43" s="43"/>
      <c r="B43" s="43" t="s">
        <v>53</v>
      </c>
      <c r="C43" s="38" t="s">
        <v>54</v>
      </c>
      <c r="D43" s="39"/>
      <c r="E43" s="38"/>
      <c r="F43" s="39"/>
      <c r="G43" s="39">
        <v>17316.3</v>
      </c>
      <c r="H43" s="39">
        <v>0</v>
      </c>
      <c r="I43" s="39">
        <v>2220000</v>
      </c>
      <c r="J43" s="39">
        <v>0</v>
      </c>
      <c r="K43" s="39">
        <f t="shared" si="14"/>
        <v>2237316.2999999998</v>
      </c>
    </row>
    <row r="44" spans="1:11" s="32" customFormat="1" ht="12.75">
      <c r="A44" s="43"/>
      <c r="B44" s="43" t="s">
        <v>55</v>
      </c>
      <c r="C44" s="38" t="s">
        <v>56</v>
      </c>
      <c r="D44" s="39"/>
      <c r="E44" s="38"/>
      <c r="F44" s="39"/>
      <c r="G44" s="39"/>
      <c r="H44" s="39"/>
      <c r="I44" s="39">
        <v>0</v>
      </c>
      <c r="J44" s="39">
        <v>0</v>
      </c>
      <c r="K44" s="39">
        <f t="shared" si="14"/>
        <v>0</v>
      </c>
    </row>
    <row r="45" spans="1:11" s="46" customFormat="1" ht="15" customHeight="1">
      <c r="A45" s="43"/>
      <c r="B45" s="43"/>
      <c r="C45" s="44"/>
      <c r="D45" s="44"/>
      <c r="E45" s="44"/>
      <c r="F45" s="45"/>
      <c r="G45" s="45"/>
      <c r="H45" s="45"/>
      <c r="I45" s="45"/>
      <c r="J45" s="45"/>
      <c r="K45" s="45"/>
    </row>
    <row r="46" spans="1:11" s="46" customFormat="1" ht="15" customHeight="1">
      <c r="A46" s="43"/>
      <c r="B46" s="43"/>
      <c r="C46" s="44"/>
      <c r="D46" s="44"/>
      <c r="E46" s="44"/>
      <c r="F46" s="45"/>
      <c r="G46" s="45"/>
      <c r="H46" s="45"/>
      <c r="I46" s="45"/>
      <c r="J46" s="45"/>
      <c r="K46" s="45"/>
    </row>
    <row r="47" spans="1:11" s="46" customFormat="1" ht="15" customHeight="1">
      <c r="A47" s="43"/>
      <c r="B47" s="43"/>
      <c r="C47" s="44"/>
      <c r="D47" s="44"/>
      <c r="E47" s="44"/>
      <c r="F47" s="45"/>
      <c r="G47" s="45"/>
      <c r="H47" s="45"/>
      <c r="I47" s="45"/>
      <c r="J47" s="45"/>
      <c r="K47" s="45"/>
    </row>
    <row r="48" spans="1:11" s="32" customFormat="1" ht="12.75" customHeight="1">
      <c r="A48" s="40" t="s">
        <v>126</v>
      </c>
      <c r="B48" s="34" t="s">
        <v>57</v>
      </c>
      <c r="C48" s="35"/>
      <c r="D48" s="36"/>
      <c r="E48" s="36">
        <f t="shared" ref="E48" si="15">SUM(E49:E55)</f>
        <v>0</v>
      </c>
      <c r="F48" s="39"/>
      <c r="G48" s="39"/>
      <c r="H48" s="39"/>
      <c r="I48" s="39"/>
      <c r="J48" s="39"/>
      <c r="K48" s="39">
        <f t="shared" ref="K48:K54" si="16">SUM(F48:J48)</f>
        <v>0</v>
      </c>
    </row>
    <row r="49" spans="1:11" s="32" customFormat="1" ht="12.75">
      <c r="A49" s="43"/>
      <c r="B49" s="43" t="s">
        <v>58</v>
      </c>
      <c r="C49" s="38" t="s">
        <v>59</v>
      </c>
      <c r="D49" s="39"/>
      <c r="E49" s="38"/>
      <c r="F49" s="39"/>
      <c r="G49" s="39">
        <v>0</v>
      </c>
      <c r="H49" s="39">
        <v>0</v>
      </c>
      <c r="I49" s="39">
        <v>0</v>
      </c>
      <c r="J49" s="39">
        <v>0</v>
      </c>
      <c r="K49" s="39">
        <f t="shared" si="16"/>
        <v>0</v>
      </c>
    </row>
    <row r="50" spans="1:11" s="32" customFormat="1" ht="12.75">
      <c r="A50" s="43"/>
      <c r="B50" s="43" t="s">
        <v>60</v>
      </c>
      <c r="C50" s="38" t="s">
        <v>61</v>
      </c>
      <c r="D50" s="39"/>
      <c r="E50" s="38"/>
      <c r="F50" s="39"/>
      <c r="G50" s="39">
        <v>0</v>
      </c>
      <c r="H50" s="39">
        <v>0</v>
      </c>
      <c r="I50" s="39">
        <v>0</v>
      </c>
      <c r="J50" s="39">
        <v>0</v>
      </c>
      <c r="K50" s="39">
        <f t="shared" si="16"/>
        <v>0</v>
      </c>
    </row>
    <row r="51" spans="1:11" s="32" customFormat="1" ht="12.75">
      <c r="A51" s="43"/>
      <c r="B51" s="43" t="s">
        <v>62</v>
      </c>
      <c r="C51" s="38" t="s">
        <v>63</v>
      </c>
      <c r="D51" s="39"/>
      <c r="E51" s="38"/>
      <c r="F51" s="39"/>
      <c r="G51" s="39">
        <v>0</v>
      </c>
      <c r="H51" s="39">
        <v>0</v>
      </c>
      <c r="I51" s="39">
        <v>0</v>
      </c>
      <c r="J51" s="39">
        <v>0</v>
      </c>
      <c r="K51" s="39">
        <f t="shared" si="16"/>
        <v>0</v>
      </c>
    </row>
    <row r="52" spans="1:11" s="32" customFormat="1" ht="12.75">
      <c r="A52" s="43"/>
      <c r="B52" s="43" t="s">
        <v>64</v>
      </c>
      <c r="C52" s="38" t="s">
        <v>65</v>
      </c>
      <c r="D52" s="39"/>
      <c r="E52" s="38"/>
      <c r="F52" s="39"/>
      <c r="G52" s="39">
        <v>0</v>
      </c>
      <c r="H52" s="39">
        <v>0</v>
      </c>
      <c r="I52" s="39">
        <v>0</v>
      </c>
      <c r="J52" s="39">
        <v>0</v>
      </c>
      <c r="K52" s="39">
        <f t="shared" si="16"/>
        <v>0</v>
      </c>
    </row>
    <row r="53" spans="1:11" s="32" customFormat="1" ht="12.75">
      <c r="A53" s="43"/>
      <c r="B53" s="43" t="s">
        <v>66</v>
      </c>
      <c r="C53" s="38" t="s">
        <v>67</v>
      </c>
      <c r="D53" s="39"/>
      <c r="E53" s="38"/>
      <c r="F53" s="39"/>
      <c r="G53" s="39">
        <v>0</v>
      </c>
      <c r="H53" s="39">
        <v>0</v>
      </c>
      <c r="I53" s="39">
        <v>0</v>
      </c>
      <c r="J53" s="39">
        <v>0</v>
      </c>
      <c r="K53" s="39">
        <f t="shared" si="16"/>
        <v>0</v>
      </c>
    </row>
    <row r="54" spans="1:11" s="32" customFormat="1" ht="12.75">
      <c r="A54" s="43"/>
      <c r="B54" s="43" t="s">
        <v>68</v>
      </c>
      <c r="C54" s="38" t="s">
        <v>69</v>
      </c>
      <c r="D54" s="38"/>
      <c r="E54" s="38"/>
      <c r="F54" s="39"/>
      <c r="G54" s="39">
        <v>0</v>
      </c>
      <c r="H54" s="39">
        <v>0</v>
      </c>
      <c r="I54" s="39">
        <v>0</v>
      </c>
      <c r="J54" s="39">
        <v>0</v>
      </c>
      <c r="K54" s="39">
        <f t="shared" si="16"/>
        <v>0</v>
      </c>
    </row>
    <row r="55" spans="1:11" s="32" customFormat="1" ht="12.75">
      <c r="A55" s="43"/>
      <c r="B55" s="43"/>
      <c r="C55" s="38"/>
      <c r="D55" s="38"/>
      <c r="E55" s="38"/>
      <c r="F55" s="39"/>
      <c r="G55" s="39"/>
      <c r="H55" s="39"/>
      <c r="I55" s="39"/>
      <c r="J55" s="39"/>
      <c r="K55" s="39"/>
    </row>
    <row r="56" spans="1:11" s="32" customFormat="1" ht="12.75" customHeight="1">
      <c r="A56" s="47" t="s">
        <v>127</v>
      </c>
      <c r="B56" s="9" t="s">
        <v>70</v>
      </c>
      <c r="C56" s="8"/>
      <c r="D56" s="36">
        <f t="shared" ref="D56:G56" si="17">SUM(D57:D65)</f>
        <v>112156984</v>
      </c>
      <c r="E56" s="36">
        <f t="shared" si="17"/>
        <v>0</v>
      </c>
      <c r="F56" s="36">
        <f t="shared" si="17"/>
        <v>10354536.9</v>
      </c>
      <c r="G56" s="36">
        <f t="shared" si="17"/>
        <v>43910815.280000001</v>
      </c>
      <c r="H56" s="36">
        <f t="shared" ref="H56:J56" si="18">SUM(H57:H65)</f>
        <v>5047945.0699999994</v>
      </c>
      <c r="I56" s="36">
        <f t="shared" ref="I56" si="19">SUM(I57:I65)</f>
        <v>6745003.54</v>
      </c>
      <c r="J56" s="36">
        <f t="shared" si="18"/>
        <v>7906997.7599999998</v>
      </c>
      <c r="K56" s="36">
        <f t="shared" ref="K56" si="20">SUM(K57:K65)</f>
        <v>73965298.549999997</v>
      </c>
    </row>
    <row r="57" spans="1:11" s="32" customFormat="1" ht="12.75">
      <c r="A57" s="43"/>
      <c r="B57" s="43" t="s">
        <v>71</v>
      </c>
      <c r="C57" s="38" t="s">
        <v>72</v>
      </c>
      <c r="D57" s="42">
        <v>40670476</v>
      </c>
      <c r="E57" s="39">
        <v>0</v>
      </c>
      <c r="F57" s="39">
        <v>317852.65999999997</v>
      </c>
      <c r="G57" s="39">
        <v>1621151.75</v>
      </c>
      <c r="H57" s="39">
        <v>2709727.4299999997</v>
      </c>
      <c r="I57" s="39">
        <v>2449541.81</v>
      </c>
      <c r="J57" s="39">
        <v>4366874.55</v>
      </c>
      <c r="K57" s="39">
        <f t="shared" ref="K57:K65" si="21">SUM(F57:J57)</f>
        <v>11465148.199999999</v>
      </c>
    </row>
    <row r="58" spans="1:11" s="32" customFormat="1" ht="12.75">
      <c r="A58" s="43"/>
      <c r="B58" s="43" t="s">
        <v>73</v>
      </c>
      <c r="C58" s="38" t="s">
        <v>74</v>
      </c>
      <c r="D58" s="42">
        <v>7249642</v>
      </c>
      <c r="E58" s="39">
        <v>0</v>
      </c>
      <c r="F58" s="39">
        <v>9207717.9100000001</v>
      </c>
      <c r="G58" s="39">
        <v>1263770.54</v>
      </c>
      <c r="H58" s="39">
        <v>1578198.14</v>
      </c>
      <c r="I58" s="39">
        <v>3370510.8400000003</v>
      </c>
      <c r="J58" s="39">
        <v>2837856.7</v>
      </c>
      <c r="K58" s="39">
        <f t="shared" si="21"/>
        <v>18258054.129999999</v>
      </c>
    </row>
    <row r="59" spans="1:11" s="32" customFormat="1" ht="12.75">
      <c r="A59" s="43"/>
      <c r="B59" s="43" t="s">
        <v>75</v>
      </c>
      <c r="C59" s="38" t="s">
        <v>76</v>
      </c>
      <c r="D59" s="42">
        <v>22900877</v>
      </c>
      <c r="E59" s="39">
        <v>0</v>
      </c>
      <c r="F59" s="39">
        <v>728496.93</v>
      </c>
      <c r="G59" s="39">
        <v>0</v>
      </c>
      <c r="H59" s="39">
        <v>357645</v>
      </c>
      <c r="I59" s="39">
        <v>0</v>
      </c>
      <c r="J59" s="39">
        <v>0</v>
      </c>
      <c r="K59" s="39">
        <f t="shared" si="21"/>
        <v>1086141.9300000002</v>
      </c>
    </row>
    <row r="60" spans="1:11" s="32" customFormat="1" ht="12.75">
      <c r="A60" s="43"/>
      <c r="B60" s="43" t="s">
        <v>77</v>
      </c>
      <c r="C60" s="38" t="s">
        <v>78</v>
      </c>
      <c r="D60" s="42">
        <v>11055110</v>
      </c>
      <c r="E60" s="39">
        <v>0</v>
      </c>
      <c r="F60" s="39">
        <v>0</v>
      </c>
      <c r="G60" s="39">
        <v>39608000</v>
      </c>
      <c r="H60" s="39">
        <v>0</v>
      </c>
      <c r="I60" s="39">
        <v>0</v>
      </c>
      <c r="J60" s="39">
        <v>12752.76</v>
      </c>
      <c r="K60" s="39">
        <f t="shared" si="21"/>
        <v>39620752.759999998</v>
      </c>
    </row>
    <row r="61" spans="1:11" s="32" customFormat="1" ht="12.75">
      <c r="A61" s="43"/>
      <c r="B61" s="43" t="s">
        <v>79</v>
      </c>
      <c r="C61" s="38" t="s">
        <v>80</v>
      </c>
      <c r="D61" s="42">
        <v>19047928</v>
      </c>
      <c r="E61" s="39">
        <v>0</v>
      </c>
      <c r="F61" s="39">
        <v>100469.4</v>
      </c>
      <c r="G61" s="39">
        <v>1417892.99</v>
      </c>
      <c r="H61" s="39">
        <v>203585.5</v>
      </c>
      <c r="I61" s="39">
        <v>703309.68000000017</v>
      </c>
      <c r="J61" s="39">
        <v>440811.77</v>
      </c>
      <c r="K61" s="39">
        <f t="shared" si="21"/>
        <v>2866069.3400000003</v>
      </c>
    </row>
    <row r="62" spans="1:11" s="32" customFormat="1" ht="12.75">
      <c r="A62" s="43"/>
      <c r="B62" s="43" t="s">
        <v>81</v>
      </c>
      <c r="C62" s="38" t="s">
        <v>82</v>
      </c>
      <c r="D62" s="39">
        <v>9789476</v>
      </c>
      <c r="E62" s="39">
        <v>0</v>
      </c>
      <c r="F62" s="39">
        <v>0</v>
      </c>
      <c r="G62" s="39">
        <v>0</v>
      </c>
      <c r="H62" s="39">
        <v>198789</v>
      </c>
      <c r="I62" s="39">
        <v>53641.21</v>
      </c>
      <c r="J62" s="39">
        <v>202799.98</v>
      </c>
      <c r="K62" s="39">
        <f t="shared" si="21"/>
        <v>455230.19</v>
      </c>
    </row>
    <row r="63" spans="1:11" s="32" customFormat="1" ht="12.75">
      <c r="A63" s="43"/>
      <c r="B63" s="43" t="s">
        <v>137</v>
      </c>
      <c r="C63" s="38" t="s">
        <v>138</v>
      </c>
      <c r="D63" s="42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/>
      <c r="K63" s="39">
        <f t="shared" si="21"/>
        <v>0</v>
      </c>
    </row>
    <row r="64" spans="1:11" s="32" customFormat="1" ht="12.75">
      <c r="A64" s="43"/>
      <c r="B64" s="43" t="s">
        <v>83</v>
      </c>
      <c r="C64" s="38" t="s">
        <v>134</v>
      </c>
      <c r="D64" s="42">
        <v>0</v>
      </c>
      <c r="E64" s="39">
        <v>0</v>
      </c>
      <c r="F64" s="39">
        <v>0</v>
      </c>
      <c r="G64" s="39">
        <v>0</v>
      </c>
      <c r="H64" s="39">
        <v>0</v>
      </c>
      <c r="I64" s="39">
        <v>18000</v>
      </c>
      <c r="J64" s="39">
        <v>0</v>
      </c>
      <c r="K64" s="39">
        <f t="shared" si="21"/>
        <v>18000</v>
      </c>
    </row>
    <row r="65" spans="1:11" s="32" customFormat="1" ht="12.75">
      <c r="A65" s="43"/>
      <c r="B65" s="43" t="s">
        <v>84</v>
      </c>
      <c r="C65" s="38" t="s">
        <v>85</v>
      </c>
      <c r="D65" s="42">
        <v>1443475</v>
      </c>
      <c r="E65" s="39">
        <v>0</v>
      </c>
      <c r="F65" s="39">
        <v>0</v>
      </c>
      <c r="G65" s="39">
        <v>0</v>
      </c>
      <c r="H65" s="39">
        <v>0</v>
      </c>
      <c r="I65" s="39">
        <v>150000</v>
      </c>
      <c r="J65" s="39">
        <v>45902</v>
      </c>
      <c r="K65" s="39">
        <f t="shared" si="21"/>
        <v>195902</v>
      </c>
    </row>
    <row r="66" spans="1:11" s="32" customFormat="1" ht="15" customHeight="1">
      <c r="A66" s="43"/>
      <c r="B66" s="43"/>
      <c r="C66" s="38"/>
      <c r="D66" s="42"/>
      <c r="E66" s="38"/>
      <c r="F66" s="39"/>
      <c r="G66" s="39"/>
      <c r="H66" s="39"/>
      <c r="I66" s="39"/>
      <c r="J66" s="39"/>
      <c r="K66" s="39"/>
    </row>
    <row r="67" spans="1:11" s="32" customFormat="1" ht="12.75" customHeight="1">
      <c r="A67" s="48">
        <v>2.7</v>
      </c>
      <c r="B67" s="49" t="s">
        <v>86</v>
      </c>
      <c r="C67" s="50"/>
      <c r="D67" s="36">
        <f t="shared" ref="D67:K67" si="22">SUM(D68:D70)</f>
        <v>65181144</v>
      </c>
      <c r="E67" s="36">
        <f t="shared" si="22"/>
        <v>0</v>
      </c>
      <c r="F67" s="36">
        <f t="shared" si="22"/>
        <v>11015127.24</v>
      </c>
      <c r="G67" s="36">
        <f t="shared" si="22"/>
        <v>39491606.719999999</v>
      </c>
      <c r="H67" s="36">
        <f t="shared" ref="H67:J67" si="23">SUM(H68:H70)</f>
        <v>0</v>
      </c>
      <c r="I67" s="36">
        <f t="shared" ref="I67" si="24">SUM(I68:I70)</f>
        <v>31288201.580000002</v>
      </c>
      <c r="J67" s="36">
        <f t="shared" si="23"/>
        <v>0</v>
      </c>
      <c r="K67" s="36">
        <f t="shared" si="22"/>
        <v>81794935.540000007</v>
      </c>
    </row>
    <row r="68" spans="1:11" s="32" customFormat="1" ht="12.75">
      <c r="A68" s="43"/>
      <c r="B68" s="43" t="s">
        <v>87</v>
      </c>
      <c r="C68" s="51" t="s">
        <v>88</v>
      </c>
      <c r="D68" s="52">
        <v>64133214</v>
      </c>
      <c r="E68" s="39">
        <v>0</v>
      </c>
      <c r="F68" s="39">
        <v>11015127.24</v>
      </c>
      <c r="G68" s="39">
        <v>39491606.719999999</v>
      </c>
      <c r="H68" s="39">
        <v>0</v>
      </c>
      <c r="I68" s="39">
        <v>31288201.580000002</v>
      </c>
      <c r="J68" s="39">
        <v>0</v>
      </c>
      <c r="K68" s="39">
        <f t="shared" ref="K68:K70" si="25">SUM(F68:J68)</f>
        <v>81794935.540000007</v>
      </c>
    </row>
    <row r="69" spans="1:11" s="32" customFormat="1" ht="12.75">
      <c r="A69" s="43"/>
      <c r="B69" s="43" t="s">
        <v>89</v>
      </c>
      <c r="C69" s="51" t="s">
        <v>90</v>
      </c>
      <c r="D69" s="52">
        <v>1047930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f t="shared" si="25"/>
        <v>0</v>
      </c>
    </row>
    <row r="70" spans="1:11" s="32" customFormat="1" ht="12.75">
      <c r="A70" s="43"/>
      <c r="B70" s="43" t="s">
        <v>91</v>
      </c>
      <c r="C70" s="51" t="s">
        <v>92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f t="shared" si="25"/>
        <v>0</v>
      </c>
    </row>
    <row r="71" spans="1:11" s="32" customFormat="1" ht="12.75">
      <c r="A71" s="43"/>
      <c r="B71" s="43"/>
      <c r="C71" s="51"/>
      <c r="D71" s="51"/>
      <c r="E71" s="51"/>
      <c r="F71" s="39"/>
      <c r="G71" s="39"/>
      <c r="H71" s="39"/>
      <c r="I71" s="39"/>
      <c r="J71" s="39"/>
      <c r="K71" s="39"/>
    </row>
    <row r="72" spans="1:11" s="32" customFormat="1" ht="12.75" customHeight="1">
      <c r="A72" s="48" t="s">
        <v>129</v>
      </c>
      <c r="B72" s="9" t="s">
        <v>93</v>
      </c>
      <c r="C72" s="8"/>
      <c r="D72" s="36">
        <f t="shared" ref="D72:K72" si="26">SUM(D73:D74)</f>
        <v>58818</v>
      </c>
      <c r="E72" s="36">
        <f t="shared" si="26"/>
        <v>0</v>
      </c>
      <c r="F72" s="36">
        <f>SUM(F73)</f>
        <v>3000</v>
      </c>
      <c r="G72" s="36">
        <f>SUM(G73)</f>
        <v>3000</v>
      </c>
      <c r="H72" s="36">
        <f>SUM(H73)</f>
        <v>3000</v>
      </c>
      <c r="I72" s="36">
        <f>SUM(I73)</f>
        <v>0</v>
      </c>
      <c r="J72" s="36">
        <f>SUM(J73)</f>
        <v>0</v>
      </c>
      <c r="K72" s="36">
        <f t="shared" si="26"/>
        <v>9000</v>
      </c>
    </row>
    <row r="73" spans="1:11" s="32" customFormat="1" ht="12.75">
      <c r="A73" s="43"/>
      <c r="B73" s="43" t="s">
        <v>94</v>
      </c>
      <c r="C73" s="51" t="s">
        <v>95</v>
      </c>
      <c r="D73" s="52">
        <v>58818</v>
      </c>
      <c r="E73" s="39">
        <v>0</v>
      </c>
      <c r="F73" s="39">
        <v>3000</v>
      </c>
      <c r="G73" s="39">
        <v>3000</v>
      </c>
      <c r="H73" s="39">
        <v>3000</v>
      </c>
      <c r="I73" s="39">
        <v>0</v>
      </c>
      <c r="J73" s="39">
        <v>0</v>
      </c>
      <c r="K73" s="39">
        <f t="shared" ref="K73:K74" si="27">SUM(F73:J73)</f>
        <v>9000</v>
      </c>
    </row>
    <row r="74" spans="1:11" s="32" customFormat="1" ht="12.75">
      <c r="A74" s="43"/>
      <c r="B74" s="43" t="s">
        <v>96</v>
      </c>
      <c r="C74" s="51" t="s">
        <v>97</v>
      </c>
      <c r="D74" s="39">
        <v>0</v>
      </c>
      <c r="E74" s="51"/>
      <c r="F74" s="39"/>
      <c r="G74" s="39"/>
      <c r="H74" s="39"/>
      <c r="I74" s="39"/>
      <c r="J74" s="39"/>
      <c r="K74" s="39">
        <f t="shared" si="27"/>
        <v>0</v>
      </c>
    </row>
    <row r="75" spans="1:11" s="32" customFormat="1" ht="15" customHeight="1">
      <c r="A75" s="43"/>
      <c r="B75" s="43"/>
      <c r="C75" s="51"/>
      <c r="D75" s="51"/>
      <c r="E75" s="51"/>
      <c r="F75" s="39"/>
      <c r="G75" s="39"/>
      <c r="H75" s="39"/>
      <c r="I75" s="39"/>
      <c r="J75" s="39"/>
      <c r="K75" s="39"/>
    </row>
    <row r="76" spans="1:11" s="46" customFormat="1" ht="15" customHeight="1">
      <c r="A76" s="40" t="s">
        <v>130</v>
      </c>
      <c r="B76" s="34" t="s">
        <v>101</v>
      </c>
      <c r="C76" s="35"/>
      <c r="D76" s="36">
        <f>SUM(D77:D78)</f>
        <v>1435924</v>
      </c>
      <c r="E76" s="36">
        <f t="shared" ref="E76" si="28">SUM(E77:E78)</f>
        <v>0</v>
      </c>
      <c r="F76" s="36">
        <f t="shared" ref="F76:G76" si="29">SUM(F77:F78)</f>
        <v>1583.45</v>
      </c>
      <c r="G76" s="36">
        <f t="shared" si="29"/>
        <v>1583.45</v>
      </c>
      <c r="H76" s="36">
        <f t="shared" ref="H76:J76" si="30">SUM(H77:H78)</f>
        <v>1583.45</v>
      </c>
      <c r="I76" s="36">
        <f t="shared" ref="I76" si="31">SUM(I77:I78)</f>
        <v>1583.45</v>
      </c>
      <c r="J76" s="36">
        <f t="shared" si="30"/>
        <v>1583.45</v>
      </c>
      <c r="K76" s="36">
        <f>SUM(K77:K79)</f>
        <v>7917.25</v>
      </c>
    </row>
    <row r="77" spans="1:11" s="46" customFormat="1" ht="15" customHeight="1">
      <c r="A77" s="43"/>
      <c r="B77" s="43" t="s">
        <v>102</v>
      </c>
      <c r="C77" s="38" t="s">
        <v>103</v>
      </c>
      <c r="D77" s="42"/>
      <c r="E77" s="39">
        <v>0</v>
      </c>
      <c r="F77" s="39">
        <v>1583.45</v>
      </c>
      <c r="G77" s="39">
        <v>1583.45</v>
      </c>
      <c r="H77" s="39">
        <v>1583.45</v>
      </c>
      <c r="I77" s="39">
        <v>1583.45</v>
      </c>
      <c r="J77" s="39">
        <v>1583.45</v>
      </c>
      <c r="K77" s="39">
        <f t="shared" ref="K77:K87" si="32">SUM(F77:J77)</f>
        <v>7917.25</v>
      </c>
    </row>
    <row r="78" spans="1:11" s="46" customFormat="1" ht="15" customHeight="1">
      <c r="A78" s="43"/>
      <c r="B78" s="43" t="s">
        <v>104</v>
      </c>
      <c r="C78" s="38" t="s">
        <v>105</v>
      </c>
      <c r="D78" s="39">
        <v>1435924</v>
      </c>
      <c r="E78" s="39">
        <v>0</v>
      </c>
      <c r="F78" s="39">
        <v>0</v>
      </c>
      <c r="G78" s="39"/>
      <c r="H78" s="39"/>
      <c r="I78" s="39"/>
      <c r="J78" s="39"/>
      <c r="K78" s="39">
        <f t="shared" si="32"/>
        <v>0</v>
      </c>
    </row>
    <row r="79" spans="1:11" s="46" customFormat="1" ht="15" customHeight="1">
      <c r="A79" s="43"/>
      <c r="B79" s="43" t="s">
        <v>106</v>
      </c>
      <c r="C79" s="38" t="s">
        <v>107</v>
      </c>
      <c r="D79" s="39">
        <v>0</v>
      </c>
      <c r="E79" s="39">
        <v>0</v>
      </c>
      <c r="F79" s="39">
        <v>0</v>
      </c>
      <c r="G79" s="39"/>
      <c r="H79" s="39"/>
      <c r="I79" s="39"/>
      <c r="J79" s="39"/>
      <c r="K79" s="39">
        <f t="shared" si="32"/>
        <v>0</v>
      </c>
    </row>
    <row r="80" spans="1:11" s="46" customFormat="1" ht="15" customHeight="1">
      <c r="A80" s="43"/>
      <c r="B80" s="43"/>
      <c r="C80" s="38"/>
      <c r="D80" s="39"/>
      <c r="E80" s="39"/>
      <c r="F80" s="39"/>
      <c r="G80" s="39"/>
      <c r="H80" s="39"/>
      <c r="I80" s="39"/>
      <c r="J80" s="39"/>
      <c r="K80" s="39"/>
    </row>
    <row r="81" spans="1:11" s="46" customFormat="1" ht="15" customHeight="1">
      <c r="A81" s="43"/>
      <c r="B81" s="43"/>
      <c r="C81" s="38"/>
      <c r="D81" s="39"/>
      <c r="E81" s="39"/>
      <c r="F81" s="39"/>
      <c r="G81" s="39"/>
      <c r="H81" s="39"/>
      <c r="I81" s="39"/>
      <c r="J81" s="39"/>
      <c r="K81" s="39"/>
    </row>
    <row r="82" spans="1:11" s="46" customFormat="1" ht="15" customHeight="1">
      <c r="A82" s="43"/>
      <c r="B82" s="43"/>
      <c r="C82" s="38"/>
      <c r="D82" s="39"/>
      <c r="E82" s="39"/>
      <c r="F82" s="39"/>
      <c r="G82" s="39"/>
      <c r="H82" s="39"/>
      <c r="I82" s="39"/>
      <c r="J82" s="39"/>
      <c r="K82" s="39"/>
    </row>
    <row r="83" spans="1:11" s="46" customFormat="1" ht="15" customHeight="1">
      <c r="A83" s="43"/>
      <c r="B83" s="43"/>
      <c r="C83" s="44"/>
      <c r="D83" s="44"/>
      <c r="E83" s="44"/>
      <c r="F83" s="45"/>
      <c r="G83" s="45"/>
      <c r="H83" s="45"/>
      <c r="I83" s="45"/>
      <c r="J83" s="45"/>
      <c r="K83" s="39"/>
    </row>
    <row r="84" spans="1:11" s="46" customFormat="1" ht="12.75" customHeight="1">
      <c r="A84" s="53" t="s">
        <v>132</v>
      </c>
      <c r="B84" s="53"/>
      <c r="C84" s="44"/>
      <c r="D84" s="44"/>
      <c r="E84" s="44"/>
      <c r="F84" s="45"/>
      <c r="G84" s="45"/>
      <c r="H84" s="45"/>
      <c r="I84" s="45"/>
      <c r="J84" s="45"/>
      <c r="K84" s="39"/>
    </row>
    <row r="85" spans="1:11" s="46" customFormat="1" ht="15" customHeight="1">
      <c r="A85" s="54">
        <v>4.0999999999999996</v>
      </c>
      <c r="B85" s="55" t="s">
        <v>110</v>
      </c>
      <c r="D85" s="36">
        <f t="shared" ref="D85:E85" si="33">SUM(D86:D87)</f>
        <v>0</v>
      </c>
      <c r="E85" s="36">
        <f t="shared" si="33"/>
        <v>0</v>
      </c>
      <c r="F85" s="39">
        <v>0</v>
      </c>
      <c r="G85" s="39"/>
      <c r="H85" s="39"/>
      <c r="I85" s="39"/>
      <c r="J85" s="39"/>
      <c r="K85" s="39">
        <f t="shared" si="32"/>
        <v>0</v>
      </c>
    </row>
    <row r="86" spans="1:11" s="46" customFormat="1" ht="15" customHeight="1">
      <c r="A86" s="43"/>
      <c r="B86" s="43" t="s">
        <v>111</v>
      </c>
      <c r="C86" s="56" t="s">
        <v>114</v>
      </c>
      <c r="D86" s="39">
        <v>0</v>
      </c>
      <c r="E86" s="56"/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f t="shared" si="32"/>
        <v>0</v>
      </c>
    </row>
    <row r="87" spans="1:11" s="46" customFormat="1" ht="15" customHeight="1">
      <c r="A87" s="43"/>
      <c r="B87" s="43" t="s">
        <v>112</v>
      </c>
      <c r="C87" s="56" t="s">
        <v>113</v>
      </c>
      <c r="D87" s="39">
        <v>0</v>
      </c>
      <c r="E87" s="56"/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f t="shared" si="32"/>
        <v>0</v>
      </c>
    </row>
    <row r="88" spans="1:11" s="46" customFormat="1" ht="15" customHeight="1">
      <c r="A88" s="43"/>
      <c r="B88" s="43"/>
      <c r="C88" s="56"/>
      <c r="D88" s="39"/>
      <c r="E88" s="56"/>
      <c r="F88" s="39"/>
      <c r="G88" s="39"/>
      <c r="H88" s="39"/>
      <c r="I88" s="39"/>
      <c r="J88" s="39"/>
      <c r="K88" s="39"/>
    </row>
    <row r="89" spans="1:11" s="46" customFormat="1" ht="15" customHeight="1">
      <c r="A89" s="43"/>
      <c r="B89" s="43"/>
      <c r="C89" s="56"/>
      <c r="D89" s="39"/>
      <c r="E89" s="56"/>
      <c r="F89" s="39"/>
      <c r="G89" s="39"/>
      <c r="H89" s="39"/>
      <c r="I89" s="39"/>
      <c r="J89" s="39"/>
      <c r="K89" s="39"/>
    </row>
    <row r="90" spans="1:11" s="32" customFormat="1" ht="12.75" customHeight="1">
      <c r="A90" s="47" t="s">
        <v>128</v>
      </c>
      <c r="B90" s="9" t="s">
        <v>98</v>
      </c>
      <c r="C90" s="8"/>
      <c r="D90" s="36">
        <f t="shared" ref="D90:E90" si="34">SUM(D91:D92)</f>
        <v>30897342</v>
      </c>
      <c r="E90" s="36">
        <f t="shared" si="34"/>
        <v>0</v>
      </c>
      <c r="F90" s="36">
        <f t="shared" ref="F90:G90" si="35">SUM(F91:F92)</f>
        <v>30975.5</v>
      </c>
      <c r="G90" s="36">
        <f t="shared" si="35"/>
        <v>3364308.83</v>
      </c>
      <c r="H90" s="36">
        <f t="shared" ref="H90:J90" si="36">SUM(H91:H92)</f>
        <v>3364308.83</v>
      </c>
      <c r="I90" s="36">
        <f t="shared" ref="I90" si="37">SUM(I91:I92)</f>
        <v>3364308.83</v>
      </c>
      <c r="J90" s="36">
        <f t="shared" si="36"/>
        <v>6697642.1600000001</v>
      </c>
      <c r="K90" s="36">
        <f>SUM(K91:K92)</f>
        <v>16821544.149999999</v>
      </c>
    </row>
    <row r="91" spans="1:11" s="32" customFormat="1" ht="12.75">
      <c r="A91" s="43"/>
      <c r="B91" s="43" t="s">
        <v>99</v>
      </c>
      <c r="C91" s="38" t="s">
        <v>100</v>
      </c>
      <c r="D91" s="42">
        <v>30897342</v>
      </c>
      <c r="E91" s="66"/>
      <c r="F91" s="39">
        <v>30975.5</v>
      </c>
      <c r="G91" s="39">
        <v>3364308.83</v>
      </c>
      <c r="H91" s="39">
        <v>3364308.83</v>
      </c>
      <c r="I91" s="39">
        <v>3364308.83</v>
      </c>
      <c r="J91" s="39">
        <v>6697642.1600000001</v>
      </c>
      <c r="K91" s="39">
        <f>SUM(F91:J91)</f>
        <v>16821544.149999999</v>
      </c>
    </row>
    <row r="92" spans="1:11" s="46" customFormat="1" ht="15" customHeight="1">
      <c r="A92" s="43"/>
      <c r="B92" s="43" t="s">
        <v>112</v>
      </c>
      <c r="C92" s="38" t="s">
        <v>115</v>
      </c>
      <c r="D92" s="39">
        <v>0</v>
      </c>
      <c r="E92" s="36">
        <f t="shared" ref="D92:F94" si="38">SUM(E93:E94)</f>
        <v>0</v>
      </c>
      <c r="F92" s="36">
        <f t="shared" si="38"/>
        <v>0</v>
      </c>
      <c r="G92" s="36">
        <v>0</v>
      </c>
      <c r="H92" s="36">
        <v>0</v>
      </c>
      <c r="I92" s="36">
        <v>0</v>
      </c>
      <c r="J92" s="36">
        <v>0</v>
      </c>
      <c r="K92" s="39">
        <f t="shared" ref="K92" si="39">SUM(F92:J92)</f>
        <v>0</v>
      </c>
    </row>
    <row r="93" spans="1:11" s="32" customFormat="1" ht="15" customHeight="1">
      <c r="A93" s="57"/>
      <c r="B93" s="57"/>
      <c r="C93" s="58"/>
      <c r="D93" s="58"/>
      <c r="E93" s="58"/>
      <c r="F93" s="36"/>
      <c r="G93" s="36">
        <v>0</v>
      </c>
      <c r="H93" s="36">
        <v>0</v>
      </c>
      <c r="I93" s="36">
        <v>0</v>
      </c>
      <c r="J93" s="36">
        <v>0</v>
      </c>
      <c r="K93" s="36"/>
    </row>
    <row r="94" spans="1:11" s="32" customFormat="1" ht="12.75">
      <c r="A94" s="59">
        <v>4.3</v>
      </c>
      <c r="B94" s="29" t="s">
        <v>121</v>
      </c>
      <c r="C94" s="60"/>
      <c r="D94" s="36">
        <f t="shared" si="38"/>
        <v>0</v>
      </c>
      <c r="E94" s="36">
        <f t="shared" si="38"/>
        <v>0</v>
      </c>
      <c r="F94" s="36">
        <f t="shared" si="38"/>
        <v>0</v>
      </c>
      <c r="G94" s="36">
        <v>0</v>
      </c>
      <c r="H94" s="36">
        <v>0</v>
      </c>
      <c r="I94" s="36">
        <v>0</v>
      </c>
      <c r="J94" s="36">
        <v>0</v>
      </c>
      <c r="K94" s="39">
        <f>SUM(K95)</f>
        <v>0</v>
      </c>
    </row>
    <row r="95" spans="1:11" s="32" customFormat="1" ht="12.75">
      <c r="A95" s="57"/>
      <c r="B95" s="57" t="s">
        <v>116</v>
      </c>
      <c r="C95" s="58" t="s">
        <v>122</v>
      </c>
      <c r="D95" s="58"/>
      <c r="E95" s="58"/>
      <c r="F95" s="39"/>
      <c r="G95" s="39"/>
      <c r="H95" s="39"/>
      <c r="I95" s="39"/>
      <c r="J95" s="39"/>
      <c r="K95" s="39">
        <f t="shared" ref="K95" si="40">SUM(F95:J95)</f>
        <v>0</v>
      </c>
    </row>
    <row r="96" spans="1:11" s="32" customFormat="1" ht="15" customHeight="1">
      <c r="A96" s="57"/>
      <c r="B96" s="57"/>
      <c r="C96" s="58"/>
      <c r="D96" s="58"/>
      <c r="E96" s="58"/>
      <c r="F96" s="36"/>
      <c r="G96" s="36"/>
      <c r="H96" s="36"/>
      <c r="I96" s="36"/>
      <c r="J96" s="36"/>
    </row>
    <row r="97" spans="1:11" s="5" customFormat="1" ht="18.75" customHeight="1">
      <c r="A97" s="61"/>
      <c r="B97" s="62"/>
      <c r="C97" s="63" t="s">
        <v>120</v>
      </c>
      <c r="D97" s="64">
        <f t="shared" ref="D97:K97" si="41">SUM(D9+D16+D27+D37+D48+D56+D67+D72+D76+D85+D90+D94)</f>
        <v>14768812706</v>
      </c>
      <c r="E97" s="64">
        <f t="shared" si="41"/>
        <v>0</v>
      </c>
      <c r="F97" s="64">
        <f t="shared" si="41"/>
        <v>2123779907.4353266</v>
      </c>
      <c r="G97" s="64">
        <f t="shared" si="41"/>
        <v>1279117971.2</v>
      </c>
      <c r="H97" s="64">
        <f t="shared" si="41"/>
        <v>1192689019.0438097</v>
      </c>
      <c r="I97" s="64">
        <f t="shared" si="41"/>
        <v>1266115577.2627761</v>
      </c>
      <c r="J97" s="64">
        <f t="shared" si="41"/>
        <v>1271461201.729059</v>
      </c>
      <c r="K97" s="64">
        <f t="shared" si="41"/>
        <v>7133163676.6709719</v>
      </c>
    </row>
    <row r="98" spans="1:11" s="5" customFormat="1">
      <c r="A98" s="3"/>
      <c r="B98" s="10"/>
      <c r="C98" s="2"/>
      <c r="D98" s="2"/>
      <c r="E98" s="2"/>
      <c r="F98" s="6"/>
      <c r="G98" s="6"/>
      <c r="H98" s="6"/>
      <c r="I98" s="6"/>
      <c r="J98" s="6"/>
    </row>
    <row r="99" spans="1:11" s="5" customFormat="1">
      <c r="A99" s="3"/>
      <c r="B99" s="10"/>
      <c r="C99" s="2"/>
      <c r="D99" s="2"/>
      <c r="E99" s="2"/>
      <c r="F99" s="6"/>
      <c r="G99" s="6"/>
      <c r="H99" s="6"/>
      <c r="I99" s="6"/>
      <c r="J99" s="6"/>
      <c r="K99" s="11"/>
    </row>
    <row r="100" spans="1:11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</row>
    <row r="101" spans="1:11" s="5" customFormat="1">
      <c r="A101" s="3"/>
      <c r="B101" s="10"/>
      <c r="C101" s="2"/>
      <c r="D101" s="6"/>
      <c r="E101" s="2"/>
      <c r="F101" s="6"/>
      <c r="G101" s="6"/>
      <c r="H101" s="6"/>
      <c r="I101" s="6"/>
      <c r="J101" s="6"/>
      <c r="K101" s="11"/>
    </row>
    <row r="102" spans="1:11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7"/>
    </row>
    <row r="103" spans="1:11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7"/>
    </row>
    <row r="104" spans="1:11" s="5" customFormat="1" ht="14.25">
      <c r="A104" s="67"/>
      <c r="B104" s="67"/>
      <c r="C104" s="67"/>
      <c r="D104" s="20"/>
      <c r="E104" s="20"/>
      <c r="F104" s="7"/>
      <c r="G104" s="7"/>
      <c r="H104" s="7"/>
      <c r="I104" s="7"/>
      <c r="J104" s="7"/>
    </row>
    <row r="105" spans="1:11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7"/>
    </row>
    <row r="106" spans="1:11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6"/>
      <c r="K106" s="7"/>
    </row>
    <row r="107" spans="1:11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</row>
    <row r="108" spans="1:11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</row>
    <row r="109" spans="1:11" s="5" customFormat="1" ht="27.75" customHeight="1">
      <c r="A109" s="24" t="s">
        <v>142</v>
      </c>
      <c r="B109" s="10" t="s">
        <v>143</v>
      </c>
      <c r="C109" s="2"/>
      <c r="D109" s="2"/>
      <c r="E109" s="2"/>
      <c r="F109" s="6"/>
      <c r="G109" s="6"/>
      <c r="H109" s="6"/>
      <c r="I109" s="6"/>
      <c r="J109" s="6"/>
    </row>
    <row r="110" spans="1:11" s="1" customFormat="1" ht="10.5" customHeight="1">
      <c r="B110" s="16"/>
      <c r="C110" s="17"/>
      <c r="D110" s="16"/>
      <c r="E110" s="18"/>
      <c r="F110" s="17"/>
      <c r="G110" s="17"/>
      <c r="H110" s="17"/>
      <c r="I110" s="17"/>
      <c r="J110" s="17"/>
    </row>
    <row r="111" spans="1:11" s="1" customFormat="1" ht="15.2" customHeight="1">
      <c r="A111" s="25" t="s">
        <v>144</v>
      </c>
      <c r="B111" s="16" t="s">
        <v>145</v>
      </c>
      <c r="C111" s="17"/>
      <c r="D111" s="16"/>
      <c r="E111" s="18"/>
      <c r="F111" s="19"/>
      <c r="G111" s="19"/>
      <c r="H111" s="19"/>
      <c r="I111" s="19"/>
      <c r="J111" s="19"/>
    </row>
    <row r="112" spans="1:11" s="1" customFormat="1" ht="15.2" customHeight="1">
      <c r="B112" s="16"/>
      <c r="C112" s="17"/>
      <c r="D112" s="16"/>
      <c r="E112" s="18"/>
      <c r="F112" s="19"/>
      <c r="G112" s="19"/>
      <c r="H112" s="19"/>
      <c r="I112" s="19"/>
      <c r="J112" s="19"/>
    </row>
    <row r="113" spans="1:10" s="1" customFormat="1" ht="15.2" customHeight="1">
      <c r="A113" s="25" t="s">
        <v>146</v>
      </c>
      <c r="B113" s="16" t="s">
        <v>147</v>
      </c>
      <c r="C113" s="17"/>
      <c r="D113" s="16"/>
      <c r="E113" s="18"/>
      <c r="F113" s="17"/>
      <c r="G113" s="17"/>
      <c r="H113" s="17"/>
      <c r="I113" s="17"/>
      <c r="J113" s="17"/>
    </row>
    <row r="114" spans="1:10" s="1" customFormat="1" ht="15.2" customHeight="1">
      <c r="B114" s="16" t="s">
        <v>148</v>
      </c>
      <c r="C114" s="17"/>
      <c r="D114" s="16"/>
      <c r="E114" s="18"/>
      <c r="F114" s="17"/>
      <c r="G114" s="17"/>
      <c r="H114" s="17"/>
      <c r="I114" s="17"/>
      <c r="J114" s="17"/>
    </row>
    <row r="115" spans="1:10">
      <c r="B115" s="3"/>
      <c r="C115" s="10"/>
      <c r="F115" s="2"/>
      <c r="G115" s="2"/>
      <c r="H115" s="2"/>
      <c r="I115" s="2"/>
      <c r="J115" s="2"/>
    </row>
  </sheetData>
  <mergeCells count="7">
    <mergeCell ref="A104:C104"/>
    <mergeCell ref="A3:K3"/>
    <mergeCell ref="A2:K2"/>
    <mergeCell ref="A4:K4"/>
    <mergeCell ref="K6:K7"/>
    <mergeCell ref="A6:C7"/>
    <mergeCell ref="D6:E6"/>
  </mergeCells>
  <pageMargins left="0.25" right="0" top="0.75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2024-06-04T20:44:15Z</cp:lastPrinted>
  <dcterms:created xsi:type="dcterms:W3CDTF">2003-10-06T12:51:23Z</dcterms:created>
  <dcterms:modified xsi:type="dcterms:W3CDTF">2024-06-04T20:44:31Z</dcterms:modified>
</cp:coreProperties>
</file>