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5\Marzo 2025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1'!$F$1:$F$107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I92" i="11" l="1"/>
  <c r="I91" i="11" s="1"/>
  <c r="H91" i="11"/>
  <c r="G91" i="11"/>
  <c r="F91" i="11"/>
  <c r="E91" i="11"/>
  <c r="D91" i="11"/>
  <c r="H87" i="11"/>
  <c r="I85" i="11"/>
  <c r="I84" i="11"/>
  <c r="H83" i="11"/>
  <c r="G83" i="11"/>
  <c r="D83" i="11"/>
  <c r="E83" i="11"/>
  <c r="I77" i="11"/>
  <c r="I76" i="11"/>
  <c r="I75" i="11"/>
  <c r="H74" i="11"/>
  <c r="G74" i="11"/>
  <c r="F74" i="11"/>
  <c r="E74" i="11"/>
  <c r="D74" i="11"/>
  <c r="I72" i="11"/>
  <c r="I70" i="11" s="1"/>
  <c r="H70" i="11"/>
  <c r="G70" i="11"/>
  <c r="I68" i="11"/>
  <c r="I67" i="11"/>
  <c r="I66" i="11"/>
  <c r="I65" i="11" s="1"/>
  <c r="H65" i="11"/>
  <c r="I60" i="11"/>
  <c r="I63" i="11"/>
  <c r="I62" i="11"/>
  <c r="I61" i="11"/>
  <c r="I59" i="11"/>
  <c r="I58" i="11"/>
  <c r="I57" i="11"/>
  <c r="I56" i="11"/>
  <c r="I55" i="11"/>
  <c r="H54" i="11"/>
  <c r="I52" i="11"/>
  <c r="I51" i="11"/>
  <c r="I50" i="11"/>
  <c r="I49" i="11"/>
  <c r="I48" i="11"/>
  <c r="I47" i="11"/>
  <c r="H46" i="11"/>
  <c r="I46" i="11" s="1"/>
  <c r="G46" i="11"/>
  <c r="H37" i="11"/>
  <c r="H94" i="11" s="1"/>
  <c r="I44" i="11"/>
  <c r="I43" i="11"/>
  <c r="I42" i="11"/>
  <c r="I41" i="11"/>
  <c r="I40" i="11"/>
  <c r="I39" i="11"/>
  <c r="I38" i="11"/>
  <c r="I33" i="11"/>
  <c r="I35" i="11"/>
  <c r="I34" i="11"/>
  <c r="I32" i="11"/>
  <c r="I31" i="11"/>
  <c r="I30" i="11"/>
  <c r="I29" i="11"/>
  <c r="I28" i="11"/>
  <c r="H27" i="11"/>
  <c r="H16" i="11"/>
  <c r="I23" i="11"/>
  <c r="I24" i="11"/>
  <c r="I25" i="11"/>
  <c r="I22" i="11"/>
  <c r="I21" i="11"/>
  <c r="I20" i="11"/>
  <c r="I19" i="11"/>
  <c r="I18" i="11"/>
  <c r="I17" i="11"/>
  <c r="H9" i="11"/>
  <c r="G9" i="11"/>
  <c r="I14" i="11"/>
  <c r="I13" i="11"/>
  <c r="I12" i="11"/>
  <c r="I11" i="11"/>
  <c r="I10" i="11"/>
  <c r="I83" i="11" l="1"/>
  <c r="I74" i="11"/>
  <c r="I9" i="11"/>
  <c r="I71" i="11"/>
  <c r="G89" i="11"/>
  <c r="G88" i="11" s="1"/>
  <c r="G87" i="11" s="1"/>
  <c r="G94" i="11" s="1"/>
  <c r="G65" i="11"/>
  <c r="G54" i="11"/>
  <c r="G37" i="11"/>
  <c r="G27" i="11"/>
  <c r="G16" i="11"/>
  <c r="F46" i="11" l="1"/>
  <c r="D46" i="11" l="1"/>
  <c r="F89" i="11" l="1"/>
  <c r="I89" i="11" s="1"/>
  <c r="F70" i="11"/>
  <c r="F16" i="11"/>
  <c r="F88" i="11" l="1"/>
  <c r="D16" i="11"/>
  <c r="I88" i="11" l="1"/>
  <c r="I87" i="11" s="1"/>
  <c r="F87" i="11"/>
  <c r="D87" i="11"/>
  <c r="E89" i="11" l="1"/>
  <c r="E88" i="11" s="1"/>
  <c r="E87" i="11" s="1"/>
  <c r="E70" i="11"/>
  <c r="E65" i="11"/>
  <c r="E54" i="11"/>
  <c r="E46" i="11"/>
  <c r="E37" i="11"/>
  <c r="E27" i="11"/>
  <c r="E16" i="11"/>
  <c r="E9" i="11"/>
  <c r="D70" i="11"/>
  <c r="D65" i="11"/>
  <c r="D54" i="11"/>
  <c r="D37" i="11"/>
  <c r="D27" i="11"/>
  <c r="D9" i="11"/>
  <c r="D94" i="11" l="1"/>
  <c r="E94" i="11"/>
  <c r="I16" i="11" l="1"/>
  <c r="F27" i="11" l="1"/>
  <c r="I27" i="11" l="1"/>
  <c r="I54" i="11" l="1"/>
  <c r="I37" i="11" l="1"/>
  <c r="I94" i="11" s="1"/>
  <c r="F9" i="11" l="1"/>
  <c r="F37" i="11" l="1"/>
  <c r="F54" i="11" l="1"/>
  <c r="F65" i="11"/>
  <c r="F94" i="11" l="1"/>
</calcChain>
</file>

<file path=xl/sharedStrings.xml><?xml version="1.0" encoding="utf-8"?>
<sst xmlns="http://schemas.openxmlformats.org/spreadsheetml/2006/main" count="156" uniqueCount="155">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</sst>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5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19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8" fillId="34" borderId="13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1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8" fillId="0" borderId="0" xfId="1" applyFont="1" applyBorder="1"/>
    <xf numFmtId="43" fontId="35" fillId="0" borderId="0" xfId="1" applyFont="1" applyFill="1" applyBorder="1"/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95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topLeftCell="B25" zoomScale="106" zoomScaleNormal="106" workbookViewId="0">
      <selection activeCell="H45" sqref="H45"/>
    </sheetView>
  </sheetViews>
  <sheetFormatPr baseColWidth="10" defaultRowHeight="15"/>
  <cols>
    <col min="1" max="1" width="4.85546875" style="3" customWidth="1"/>
    <col min="2" max="2" width="5.42578125" style="10" customWidth="1"/>
    <col min="3" max="3" width="58.28515625" style="2" customWidth="1"/>
    <col min="4" max="4" width="14.7109375" style="2" customWidth="1"/>
    <col min="5" max="5" width="13.140625" style="2" customWidth="1"/>
    <col min="6" max="6" width="14" style="6" customWidth="1"/>
    <col min="7" max="7" width="13.140625" style="6" customWidth="1"/>
    <col min="8" max="8" width="14.5703125" style="6" customWidth="1"/>
    <col min="9" max="9" width="16.7109375" style="6" customWidth="1"/>
  </cols>
  <sheetData>
    <row r="1" spans="1:9" s="1" customFormat="1" ht="12.75">
      <c r="A1" s="12"/>
      <c r="B1" s="13"/>
      <c r="C1" s="14"/>
      <c r="D1" s="14"/>
      <c r="E1" s="14"/>
      <c r="F1" s="15"/>
      <c r="G1" s="15"/>
      <c r="H1" s="15"/>
      <c r="I1" s="15"/>
    </row>
    <row r="2" spans="1:9" s="1" customFormat="1" ht="27">
      <c r="A2" s="70" t="s">
        <v>118</v>
      </c>
      <c r="B2" s="71"/>
      <c r="C2" s="71"/>
      <c r="D2" s="71"/>
      <c r="E2" s="71"/>
      <c r="F2" s="71"/>
      <c r="G2" s="71"/>
      <c r="H2" s="71"/>
      <c r="I2" s="71"/>
    </row>
    <row r="3" spans="1:9" s="1" customFormat="1" ht="25.5">
      <c r="A3" s="68" t="s">
        <v>119</v>
      </c>
      <c r="B3" s="69"/>
      <c r="C3" s="69"/>
      <c r="D3" s="69"/>
      <c r="E3" s="69"/>
      <c r="F3" s="69"/>
      <c r="G3" s="69"/>
      <c r="H3" s="69"/>
      <c r="I3" s="69"/>
    </row>
    <row r="4" spans="1:9" s="4" customFormat="1" ht="27">
      <c r="A4" s="68" t="s">
        <v>152</v>
      </c>
      <c r="B4" s="69"/>
      <c r="C4" s="69"/>
      <c r="D4" s="69"/>
      <c r="E4" s="69"/>
      <c r="F4" s="69"/>
      <c r="G4" s="69"/>
      <c r="H4" s="69"/>
      <c r="I4" s="69"/>
    </row>
    <row r="5" spans="1:9" s="1" customFormat="1" ht="27.75" customHeight="1">
      <c r="A5" s="21"/>
      <c r="B5" s="22"/>
      <c r="C5" s="22"/>
      <c r="D5" s="22"/>
      <c r="E5" s="22"/>
      <c r="F5" s="22"/>
      <c r="G5" s="22"/>
      <c r="H5" s="22"/>
      <c r="I5" s="23"/>
    </row>
    <row r="6" spans="1:9" s="26" customFormat="1" ht="25.5" customHeight="1">
      <c r="A6" s="74" t="s">
        <v>109</v>
      </c>
      <c r="B6" s="75"/>
      <c r="C6" s="75"/>
      <c r="D6" s="78" t="s">
        <v>141</v>
      </c>
      <c r="E6" s="79"/>
      <c r="F6" s="80" t="s">
        <v>149</v>
      </c>
      <c r="G6" s="81"/>
      <c r="H6" s="82"/>
      <c r="I6" s="72" t="s">
        <v>117</v>
      </c>
    </row>
    <row r="7" spans="1:9" s="26" customFormat="1" ht="16.5" customHeight="1">
      <c r="A7" s="76"/>
      <c r="B7" s="77"/>
      <c r="C7" s="77"/>
      <c r="D7" s="27" t="s">
        <v>140</v>
      </c>
      <c r="E7" s="27" t="s">
        <v>139</v>
      </c>
      <c r="F7" s="65" t="s">
        <v>108</v>
      </c>
      <c r="G7" s="65" t="s">
        <v>153</v>
      </c>
      <c r="H7" s="66" t="s">
        <v>154</v>
      </c>
      <c r="I7" s="73"/>
    </row>
    <row r="8" spans="1:9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9" s="31" customFormat="1" ht="12.75" customHeight="1">
      <c r="A9" s="32">
        <v>2.1</v>
      </c>
      <c r="B9" s="33" t="s">
        <v>0</v>
      </c>
      <c r="C9" s="34"/>
      <c r="D9" s="35">
        <f t="shared" ref="D9:F9" si="0">SUM(D10:D14)</f>
        <v>11050790071</v>
      </c>
      <c r="E9" s="35">
        <f t="shared" si="0"/>
        <v>0</v>
      </c>
      <c r="F9" s="35">
        <f t="shared" si="0"/>
        <v>1536212610.5382545</v>
      </c>
      <c r="G9" s="35">
        <f>SUM(G10:G14)</f>
        <v>824775595.61025095</v>
      </c>
      <c r="H9" s="83">
        <f>SUM(H10:H14)</f>
        <v>888459759.40018249</v>
      </c>
      <c r="I9" s="35">
        <f>SUM(I10:I14)</f>
        <v>3249447965.5486879</v>
      </c>
    </row>
    <row r="10" spans="1:9" s="31" customFormat="1" ht="12.75">
      <c r="A10" s="36"/>
      <c r="B10" s="36" t="s">
        <v>1</v>
      </c>
      <c r="C10" s="37" t="s">
        <v>2</v>
      </c>
      <c r="D10" s="38">
        <v>10497419642</v>
      </c>
      <c r="E10" s="38">
        <v>0</v>
      </c>
      <c r="F10" s="38">
        <v>1526640541.6279144</v>
      </c>
      <c r="G10" s="38">
        <v>810598194.24166572</v>
      </c>
      <c r="H10" s="64">
        <v>871639783.4615972</v>
      </c>
      <c r="I10" s="38">
        <f>SUM(F10:H10)</f>
        <v>3208878519.3311777</v>
      </c>
    </row>
    <row r="11" spans="1:9" s="31" customFormat="1" ht="12.75">
      <c r="A11" s="36"/>
      <c r="B11" s="36" t="s">
        <v>3</v>
      </c>
      <c r="C11" s="37" t="s">
        <v>4</v>
      </c>
      <c r="D11" s="38">
        <v>85356101</v>
      </c>
      <c r="E11" s="38">
        <v>0</v>
      </c>
      <c r="F11" s="38">
        <v>7795714.7803399982</v>
      </c>
      <c r="G11" s="38">
        <v>12457800.878585242</v>
      </c>
      <c r="H11" s="64">
        <v>14525116.588585241</v>
      </c>
      <c r="I11" s="38">
        <f t="shared" ref="I11:I12" si="1">SUM(F11:H11)</f>
        <v>34778632.247510478</v>
      </c>
    </row>
    <row r="12" spans="1:9" s="31" customFormat="1" ht="12.75">
      <c r="A12" s="36"/>
      <c r="B12" s="36" t="s">
        <v>5</v>
      </c>
      <c r="C12" s="37" t="s">
        <v>6</v>
      </c>
      <c r="D12" s="38">
        <v>4045637</v>
      </c>
      <c r="E12" s="38">
        <v>0</v>
      </c>
      <c r="F12" s="38">
        <v>1776354.1299999992</v>
      </c>
      <c r="G12" s="38">
        <v>1719600.4899999991</v>
      </c>
      <c r="H12" s="64">
        <v>2294859.3499999992</v>
      </c>
      <c r="I12" s="38">
        <f t="shared" si="1"/>
        <v>5790813.9699999969</v>
      </c>
    </row>
    <row r="13" spans="1:9" s="31" customFormat="1" ht="12.75">
      <c r="A13" s="36"/>
      <c r="B13" s="36" t="s">
        <v>7</v>
      </c>
      <c r="C13" s="37" t="s">
        <v>8</v>
      </c>
      <c r="D13" s="38">
        <v>463968691</v>
      </c>
      <c r="E13" s="38">
        <v>0</v>
      </c>
      <c r="F13" s="38">
        <v>0</v>
      </c>
      <c r="G13" s="38">
        <v>0</v>
      </c>
      <c r="H13" s="64">
        <v>0</v>
      </c>
      <c r="I13" s="38">
        <f>SUM(F13:H13)</f>
        <v>0</v>
      </c>
    </row>
    <row r="14" spans="1:9" s="31" customFormat="1" ht="12.75">
      <c r="A14" s="36"/>
      <c r="B14" s="36" t="s">
        <v>9</v>
      </c>
      <c r="C14" s="37" t="s">
        <v>10</v>
      </c>
      <c r="D14" s="38">
        <v>0</v>
      </c>
      <c r="E14" s="38">
        <v>0</v>
      </c>
      <c r="F14" s="38">
        <v>0</v>
      </c>
      <c r="G14" s="38">
        <v>0</v>
      </c>
      <c r="H14" s="64">
        <v>0</v>
      </c>
      <c r="I14" s="38">
        <f>SUM(F14:H14)</f>
        <v>0</v>
      </c>
    </row>
    <row r="15" spans="1:9" s="31" customFormat="1" ht="9.75" customHeight="1">
      <c r="A15" s="36"/>
      <c r="B15" s="36"/>
      <c r="C15" s="37"/>
      <c r="D15" s="37"/>
      <c r="E15" s="37"/>
      <c r="F15" s="38"/>
      <c r="G15" s="38"/>
      <c r="I15" s="38"/>
    </row>
    <row r="16" spans="1:9" s="31" customFormat="1" ht="12.75">
      <c r="A16" s="39" t="s">
        <v>123</v>
      </c>
      <c r="B16" s="33" t="s">
        <v>11</v>
      </c>
      <c r="C16" s="34"/>
      <c r="D16" s="40">
        <f>SUM(D17:D25)</f>
        <v>785303538</v>
      </c>
      <c r="E16" s="40">
        <f t="shared" ref="E16" si="2">SUM(E17:E24)</f>
        <v>0</v>
      </c>
      <c r="F16" s="40">
        <f>SUM(F17:F25)</f>
        <v>76539478.830207944</v>
      </c>
      <c r="G16" s="40">
        <f>SUM(G17:G25)</f>
        <v>108800167.7016445</v>
      </c>
      <c r="H16" s="83">
        <f>SUM(H17:H25)</f>
        <v>113996522.69164452</v>
      </c>
      <c r="I16" s="40">
        <f>SUM(I17:I25)</f>
        <v>299336169.22349691</v>
      </c>
    </row>
    <row r="17" spans="1:9" s="31" customFormat="1" ht="12.75">
      <c r="A17" s="36"/>
      <c r="B17" s="36" t="s">
        <v>12</v>
      </c>
      <c r="C17" s="37" t="s">
        <v>13</v>
      </c>
      <c r="D17" s="41">
        <v>264368455</v>
      </c>
      <c r="E17" s="38">
        <v>0</v>
      </c>
      <c r="F17" s="38">
        <v>26008953.400207944</v>
      </c>
      <c r="G17" s="38">
        <v>21396540.111644503</v>
      </c>
      <c r="H17" s="64">
        <v>26759071.271644503</v>
      </c>
      <c r="I17" s="38">
        <f>SUM(F17:H17)</f>
        <v>74164564.783496946</v>
      </c>
    </row>
    <row r="18" spans="1:9" s="31" customFormat="1" ht="12.75">
      <c r="A18" s="36"/>
      <c r="B18" s="36" t="s">
        <v>14</v>
      </c>
      <c r="C18" s="37" t="s">
        <v>15</v>
      </c>
      <c r="D18" s="41">
        <v>28032101</v>
      </c>
      <c r="E18" s="38">
        <v>0</v>
      </c>
      <c r="F18" s="38">
        <v>1910870.9200000002</v>
      </c>
      <c r="G18" s="38">
        <v>12610504.43</v>
      </c>
      <c r="H18" s="64">
        <v>1420429.54</v>
      </c>
      <c r="I18" s="38">
        <f t="shared" ref="I18:I21" si="3">SUM(F18:H18)</f>
        <v>15941804.890000001</v>
      </c>
    </row>
    <row r="19" spans="1:9" s="31" customFormat="1" ht="12.75">
      <c r="A19" s="36"/>
      <c r="B19" s="36" t="s">
        <v>16</v>
      </c>
      <c r="C19" s="37" t="s">
        <v>17</v>
      </c>
      <c r="D19" s="41">
        <v>192478044</v>
      </c>
      <c r="E19" s="38">
        <v>0</v>
      </c>
      <c r="F19" s="38">
        <v>24527785</v>
      </c>
      <c r="G19" s="38">
        <v>31146991</v>
      </c>
      <c r="H19" s="64">
        <v>35519110.719999999</v>
      </c>
      <c r="I19" s="38">
        <f t="shared" si="3"/>
        <v>91193886.719999999</v>
      </c>
    </row>
    <row r="20" spans="1:9" s="31" customFormat="1" ht="12.75">
      <c r="A20" s="36"/>
      <c r="B20" s="36" t="s">
        <v>18</v>
      </c>
      <c r="C20" s="37" t="s">
        <v>19</v>
      </c>
      <c r="D20" s="41">
        <v>22882350</v>
      </c>
      <c r="E20" s="38">
        <v>0</v>
      </c>
      <c r="F20" s="38">
        <v>3798060.25</v>
      </c>
      <c r="G20" s="38">
        <v>5208454.3900000006</v>
      </c>
      <c r="H20" s="64">
        <v>4543412.63</v>
      </c>
      <c r="I20" s="38">
        <f t="shared" si="3"/>
        <v>13549927.27</v>
      </c>
    </row>
    <row r="21" spans="1:9" s="31" customFormat="1" ht="12.75">
      <c r="A21" s="36"/>
      <c r="B21" s="36" t="s">
        <v>20</v>
      </c>
      <c r="C21" s="37" t="s">
        <v>21</v>
      </c>
      <c r="D21" s="41">
        <v>40640805</v>
      </c>
      <c r="E21" s="38">
        <v>0</v>
      </c>
      <c r="F21" s="38">
        <v>3871626</v>
      </c>
      <c r="G21" s="38">
        <v>2239471.5999999996</v>
      </c>
      <c r="H21" s="64">
        <v>7990468.709999999</v>
      </c>
      <c r="I21" s="38">
        <f t="shared" si="3"/>
        <v>14101566.309999999</v>
      </c>
    </row>
    <row r="22" spans="1:9" s="31" customFormat="1" ht="12.75">
      <c r="A22" s="36"/>
      <c r="B22" s="36" t="s">
        <v>22</v>
      </c>
      <c r="C22" s="37" t="s">
        <v>23</v>
      </c>
      <c r="D22" s="41">
        <v>7232579</v>
      </c>
      <c r="E22" s="38">
        <v>0</v>
      </c>
      <c r="F22" s="38">
        <v>0</v>
      </c>
      <c r="G22" s="38">
        <v>7620</v>
      </c>
      <c r="H22" s="64">
        <v>3906870.9000000004</v>
      </c>
      <c r="I22" s="38">
        <f>SUM(F22:H22)</f>
        <v>3914490.9000000004</v>
      </c>
    </row>
    <row r="23" spans="1:9" s="31" customFormat="1" ht="12.75">
      <c r="A23" s="36"/>
      <c r="B23" s="36" t="s">
        <v>24</v>
      </c>
      <c r="C23" s="37" t="s">
        <v>135</v>
      </c>
      <c r="D23" s="41">
        <v>38207365</v>
      </c>
      <c r="E23" s="38">
        <v>0</v>
      </c>
      <c r="F23" s="38">
        <v>7399628.7300000004</v>
      </c>
      <c r="G23" s="38">
        <v>9634121.0599999987</v>
      </c>
      <c r="H23" s="64">
        <v>6185339.0300000012</v>
      </c>
      <c r="I23" s="38">
        <f>SUM(F23:H23)</f>
        <v>23219088.82</v>
      </c>
    </row>
    <row r="24" spans="1:9" s="31" customFormat="1" ht="12.75">
      <c r="A24" s="36"/>
      <c r="B24" s="36" t="s">
        <v>25</v>
      </c>
      <c r="C24" s="37" t="s">
        <v>26</v>
      </c>
      <c r="D24" s="41">
        <v>179180339</v>
      </c>
      <c r="E24" s="38">
        <v>0</v>
      </c>
      <c r="F24" s="38">
        <v>7919911.1200000001</v>
      </c>
      <c r="G24" s="38">
        <v>25714094.060000002</v>
      </c>
      <c r="H24" s="64">
        <v>25633379.210000001</v>
      </c>
      <c r="I24" s="38">
        <f>SUM(F24:H24)</f>
        <v>59267384.390000001</v>
      </c>
    </row>
    <row r="25" spans="1:9" s="31" customFormat="1" ht="12.75">
      <c r="A25" s="36"/>
      <c r="B25" s="36" t="s">
        <v>150</v>
      </c>
      <c r="C25" s="37" t="s">
        <v>151</v>
      </c>
      <c r="D25" s="41">
        <v>12281500</v>
      </c>
      <c r="E25" s="38">
        <v>0</v>
      </c>
      <c r="F25" s="38">
        <v>1102643.4099999999</v>
      </c>
      <c r="G25" s="38">
        <v>842371.05</v>
      </c>
      <c r="H25" s="64">
        <v>2038440.68</v>
      </c>
      <c r="I25" s="38">
        <f>SUM(F25:H25)</f>
        <v>3983455.1399999997</v>
      </c>
    </row>
    <row r="26" spans="1:9" s="31" customFormat="1" ht="10.5" customHeight="1">
      <c r="A26" s="36"/>
      <c r="B26" s="36"/>
      <c r="C26" s="37"/>
      <c r="D26" s="37"/>
      <c r="E26" s="37"/>
      <c r="F26" s="38"/>
      <c r="G26" s="38"/>
      <c r="I26" s="38"/>
    </row>
    <row r="27" spans="1:9" s="31" customFormat="1" ht="15" customHeight="1">
      <c r="A27" s="39" t="s">
        <v>124</v>
      </c>
      <c r="B27" s="33" t="s">
        <v>27</v>
      </c>
      <c r="C27" s="34"/>
      <c r="D27" s="35">
        <f t="shared" ref="D27:F27" si="4">SUM(D28:D35)</f>
        <v>1693471858</v>
      </c>
      <c r="E27" s="35">
        <f t="shared" si="4"/>
        <v>0</v>
      </c>
      <c r="F27" s="35">
        <f t="shared" si="4"/>
        <v>9973272.6699999981</v>
      </c>
      <c r="G27" s="35">
        <f t="shared" ref="G27" si="5">SUM(G28:G35)</f>
        <v>21862466.370000001</v>
      </c>
      <c r="H27" s="83">
        <f>SUM(H28:H35)</f>
        <v>28536408.740000002</v>
      </c>
      <c r="I27" s="35">
        <f t="shared" ref="I27" si="6">SUM(I28:I35)</f>
        <v>60372147.779999994</v>
      </c>
    </row>
    <row r="28" spans="1:9" s="31" customFormat="1" ht="12.75">
      <c r="A28" s="36"/>
      <c r="B28" s="36" t="s">
        <v>28</v>
      </c>
      <c r="C28" s="37" t="s">
        <v>29</v>
      </c>
      <c r="D28" s="41">
        <v>24102285</v>
      </c>
      <c r="E28" s="38">
        <v>0</v>
      </c>
      <c r="F28" s="38">
        <v>1115030.71</v>
      </c>
      <c r="G28" s="38">
        <v>1652891.85</v>
      </c>
      <c r="H28" s="64">
        <v>4266484.55</v>
      </c>
      <c r="I28" s="38">
        <f>SUM(F28:H28)</f>
        <v>7034407.1099999994</v>
      </c>
    </row>
    <row r="29" spans="1:9" s="31" customFormat="1" ht="12.75">
      <c r="A29" s="36"/>
      <c r="B29" s="36" t="s">
        <v>30</v>
      </c>
      <c r="C29" s="37" t="s">
        <v>31</v>
      </c>
      <c r="D29" s="41">
        <v>9383342</v>
      </c>
      <c r="E29" s="38">
        <v>0</v>
      </c>
      <c r="F29" s="38">
        <v>1479</v>
      </c>
      <c r="G29" s="38">
        <v>589344.77</v>
      </c>
      <c r="H29" s="64">
        <v>931595.17</v>
      </c>
      <c r="I29" s="38">
        <f t="shared" ref="I29:I34" si="7">SUM(F29:H29)</f>
        <v>1522418.94</v>
      </c>
    </row>
    <row r="30" spans="1:9" s="31" customFormat="1" ht="12.75">
      <c r="A30" s="36"/>
      <c r="B30" s="36" t="s">
        <v>32</v>
      </c>
      <c r="C30" s="37" t="s">
        <v>33</v>
      </c>
      <c r="D30" s="41">
        <v>53216159</v>
      </c>
      <c r="E30" s="38">
        <v>0</v>
      </c>
      <c r="F30" s="38">
        <v>731773.83</v>
      </c>
      <c r="G30" s="38">
        <v>8489391.5800000001</v>
      </c>
      <c r="H30" s="64">
        <v>9809038.9700000007</v>
      </c>
      <c r="I30" s="38">
        <f t="shared" si="7"/>
        <v>19030204.380000003</v>
      </c>
    </row>
    <row r="31" spans="1:9" s="31" customFormat="1" ht="12.75">
      <c r="A31" s="36"/>
      <c r="B31" s="36" t="s">
        <v>34</v>
      </c>
      <c r="C31" s="37" t="s">
        <v>35</v>
      </c>
      <c r="D31" s="41">
        <v>496332</v>
      </c>
      <c r="E31" s="38">
        <v>0</v>
      </c>
      <c r="F31" s="38">
        <v>9999</v>
      </c>
      <c r="G31" s="38">
        <v>0</v>
      </c>
      <c r="H31" s="64">
        <v>850</v>
      </c>
      <c r="I31" s="38">
        <f t="shared" si="7"/>
        <v>10849</v>
      </c>
    </row>
    <row r="32" spans="1:9" s="31" customFormat="1" ht="12.75">
      <c r="A32" s="36"/>
      <c r="B32" s="36" t="s">
        <v>36</v>
      </c>
      <c r="C32" s="37" t="s">
        <v>133</v>
      </c>
      <c r="D32" s="41">
        <v>4873209</v>
      </c>
      <c r="E32" s="38">
        <v>0</v>
      </c>
      <c r="F32" s="38">
        <v>96630</v>
      </c>
      <c r="G32" s="38">
        <v>279680.17</v>
      </c>
      <c r="H32" s="64">
        <v>481356.42000000004</v>
      </c>
      <c r="I32" s="38">
        <f t="shared" si="7"/>
        <v>857666.59000000008</v>
      </c>
    </row>
    <row r="33" spans="1:9" s="31" customFormat="1" ht="12.75">
      <c r="A33" s="36"/>
      <c r="B33" s="36" t="s">
        <v>37</v>
      </c>
      <c r="C33" s="37" t="s">
        <v>38</v>
      </c>
      <c r="D33" s="41">
        <v>13739872</v>
      </c>
      <c r="E33" s="38">
        <v>0</v>
      </c>
      <c r="F33" s="38">
        <v>1025438.25</v>
      </c>
      <c r="G33" s="38">
        <v>1907573.13</v>
      </c>
      <c r="H33" s="64">
        <v>3099348.12</v>
      </c>
      <c r="I33" s="38">
        <f>SUM(F33:H33)</f>
        <v>6032359.5</v>
      </c>
    </row>
    <row r="34" spans="1:9" s="31" customFormat="1" ht="12.75">
      <c r="A34" s="36"/>
      <c r="B34" s="36" t="s">
        <v>39</v>
      </c>
      <c r="C34" s="37" t="s">
        <v>136</v>
      </c>
      <c r="D34" s="41">
        <v>42469631</v>
      </c>
      <c r="E34" s="38">
        <v>0</v>
      </c>
      <c r="F34" s="38">
        <v>6090740.879999999</v>
      </c>
      <c r="G34" s="38">
        <v>6447146.9199999999</v>
      </c>
      <c r="H34" s="64">
        <v>6723501.3200000003</v>
      </c>
      <c r="I34" s="38">
        <f t="shared" si="7"/>
        <v>19261389.119999997</v>
      </c>
    </row>
    <row r="35" spans="1:9" s="31" customFormat="1" ht="12.75">
      <c r="A35" s="36"/>
      <c r="B35" s="36" t="s">
        <v>40</v>
      </c>
      <c r="C35" s="37" t="s">
        <v>41</v>
      </c>
      <c r="D35" s="41">
        <v>1545191028</v>
      </c>
      <c r="E35" s="38">
        <v>0</v>
      </c>
      <c r="F35" s="38">
        <v>902181</v>
      </c>
      <c r="G35" s="38">
        <v>2496437.9499999997</v>
      </c>
      <c r="H35" s="64">
        <v>3224234.1900000004</v>
      </c>
      <c r="I35" s="38">
        <f>SUM(F35:H35)</f>
        <v>6622853.1400000006</v>
      </c>
    </row>
    <row r="36" spans="1:9" s="31" customFormat="1" ht="15" customHeight="1">
      <c r="A36" s="36"/>
      <c r="B36" s="36"/>
      <c r="C36" s="37"/>
      <c r="D36" s="37"/>
      <c r="E36" s="37"/>
      <c r="F36" s="38"/>
      <c r="G36" s="38"/>
      <c r="I36" s="38"/>
    </row>
    <row r="37" spans="1:9" s="31" customFormat="1" ht="17.25" customHeight="1">
      <c r="A37" s="39" t="s">
        <v>125</v>
      </c>
      <c r="B37" s="33" t="s">
        <v>42</v>
      </c>
      <c r="C37" s="34"/>
      <c r="D37" s="35">
        <f t="shared" ref="D37:I37" si="8">SUM(D38:D44)</f>
        <v>2428663115</v>
      </c>
      <c r="E37" s="35">
        <f t="shared" si="8"/>
        <v>0</v>
      </c>
      <c r="F37" s="35">
        <f t="shared" si="8"/>
        <v>513805130.97680354</v>
      </c>
      <c r="G37" s="35">
        <f t="shared" ref="G37" si="9">SUM(G38:G44)</f>
        <v>274853883.7327674</v>
      </c>
      <c r="H37" s="83">
        <f>SUM(H38:H44)</f>
        <v>272771294.43679684</v>
      </c>
      <c r="I37" s="35">
        <f t="shared" si="8"/>
        <v>1061430309.1463679</v>
      </c>
    </row>
    <row r="38" spans="1:9" s="31" customFormat="1" ht="12.75">
      <c r="A38" s="42"/>
      <c r="B38" s="42" t="s">
        <v>43</v>
      </c>
      <c r="C38" s="37" t="s">
        <v>44</v>
      </c>
      <c r="D38" s="41">
        <v>2428663115</v>
      </c>
      <c r="E38" s="38">
        <v>0</v>
      </c>
      <c r="F38" s="38">
        <v>513805130.97680354</v>
      </c>
      <c r="G38" s="38">
        <v>274060140.13276738</v>
      </c>
      <c r="H38" s="64">
        <v>271124194.43679684</v>
      </c>
      <c r="I38" s="38">
        <f>SUM(F38:H38)</f>
        <v>1058989465.5463679</v>
      </c>
    </row>
    <row r="39" spans="1:9" s="31" customFormat="1" ht="12.75">
      <c r="A39" s="42"/>
      <c r="B39" s="42" t="s">
        <v>45</v>
      </c>
      <c r="C39" s="37" t="s">
        <v>46</v>
      </c>
      <c r="D39" s="38">
        <v>0</v>
      </c>
      <c r="E39" s="37"/>
      <c r="F39" s="38">
        <v>0</v>
      </c>
      <c r="G39" s="38">
        <v>0</v>
      </c>
      <c r="H39" s="64">
        <v>0</v>
      </c>
      <c r="I39" s="38">
        <f t="shared" ref="I39:I43" si="10">SUM(F39:H39)</f>
        <v>0</v>
      </c>
    </row>
    <row r="40" spans="1:9" s="31" customFormat="1" ht="12.75">
      <c r="A40" s="42"/>
      <c r="B40" s="42" t="s">
        <v>47</v>
      </c>
      <c r="C40" s="37" t="s">
        <v>48</v>
      </c>
      <c r="D40" s="38">
        <v>0</v>
      </c>
      <c r="E40" s="37"/>
      <c r="F40" s="38">
        <v>0</v>
      </c>
      <c r="G40" s="38">
        <v>0</v>
      </c>
      <c r="H40" s="64">
        <v>0</v>
      </c>
      <c r="I40" s="38">
        <f t="shared" si="10"/>
        <v>0</v>
      </c>
    </row>
    <row r="41" spans="1:9" s="31" customFormat="1" ht="12.75">
      <c r="A41" s="42"/>
      <c r="B41" s="42" t="s">
        <v>49</v>
      </c>
      <c r="C41" s="37" t="s">
        <v>50</v>
      </c>
      <c r="D41" s="38">
        <v>0</v>
      </c>
      <c r="E41" s="37"/>
      <c r="F41" s="38">
        <v>0</v>
      </c>
      <c r="G41" s="38">
        <v>0</v>
      </c>
      <c r="H41" s="64">
        <v>0</v>
      </c>
      <c r="I41" s="38">
        <f t="shared" si="10"/>
        <v>0</v>
      </c>
    </row>
    <row r="42" spans="1:9" s="31" customFormat="1" ht="12.75">
      <c r="A42" s="42"/>
      <c r="B42" s="42" t="s">
        <v>51</v>
      </c>
      <c r="C42" s="37" t="s">
        <v>52</v>
      </c>
      <c r="D42" s="38">
        <v>0</v>
      </c>
      <c r="E42" s="37"/>
      <c r="F42" s="38">
        <v>0</v>
      </c>
      <c r="G42" s="38">
        <v>0</v>
      </c>
      <c r="H42" s="64">
        <v>0</v>
      </c>
      <c r="I42" s="38">
        <f t="shared" si="10"/>
        <v>0</v>
      </c>
    </row>
    <row r="43" spans="1:9" s="31" customFormat="1" ht="12.75">
      <c r="A43" s="42"/>
      <c r="B43" s="42" t="s">
        <v>53</v>
      </c>
      <c r="C43" s="37" t="s">
        <v>54</v>
      </c>
      <c r="D43" s="38">
        <v>0</v>
      </c>
      <c r="E43" s="37"/>
      <c r="F43" s="38">
        <v>0</v>
      </c>
      <c r="G43" s="38">
        <v>793743.6</v>
      </c>
      <c r="H43" s="64">
        <v>1647100</v>
      </c>
      <c r="I43" s="38">
        <f t="shared" si="10"/>
        <v>2440843.6</v>
      </c>
    </row>
    <row r="44" spans="1:9" s="31" customFormat="1" ht="12.75">
      <c r="A44" s="42"/>
      <c r="B44" s="42" t="s">
        <v>55</v>
      </c>
      <c r="C44" s="37" t="s">
        <v>56</v>
      </c>
      <c r="D44" s="38">
        <v>0</v>
      </c>
      <c r="E44" s="37"/>
      <c r="F44" s="38">
        <v>0</v>
      </c>
      <c r="G44" s="38">
        <v>0</v>
      </c>
      <c r="H44" s="64">
        <v>0</v>
      </c>
      <c r="I44" s="38">
        <f>SUM(F44:H44)</f>
        <v>0</v>
      </c>
    </row>
    <row r="45" spans="1:9" s="45" customFormat="1" ht="15" customHeight="1">
      <c r="A45" s="42"/>
      <c r="B45" s="42"/>
      <c r="C45" s="43"/>
      <c r="D45" s="43"/>
      <c r="E45" s="43"/>
      <c r="F45" s="44"/>
      <c r="G45" s="44"/>
      <c r="I45" s="38"/>
    </row>
    <row r="46" spans="1:9" s="31" customFormat="1" ht="12.75" customHeight="1">
      <c r="A46" s="39" t="s">
        <v>126</v>
      </c>
      <c r="B46" s="33" t="s">
        <v>57</v>
      </c>
      <c r="C46" s="34"/>
      <c r="D46" s="38">
        <f>SUM(D47:D52)</f>
        <v>0</v>
      </c>
      <c r="E46" s="35">
        <f t="shared" ref="E46:F46" si="11">SUM(E47:E53)</f>
        <v>0</v>
      </c>
      <c r="F46" s="35">
        <f t="shared" si="11"/>
        <v>0</v>
      </c>
      <c r="G46" s="35">
        <f>SUM(G47:G53)</f>
        <v>0</v>
      </c>
      <c r="H46" s="83">
        <f>SUM(H47:H53)</f>
        <v>0</v>
      </c>
      <c r="I46" s="38">
        <f>SUM(F46:H46)</f>
        <v>0</v>
      </c>
    </row>
    <row r="47" spans="1:9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64">
        <v>0</v>
      </c>
      <c r="I47" s="38">
        <f t="shared" ref="I47:I51" si="12">SUM(F47:H47)</f>
        <v>0</v>
      </c>
    </row>
    <row r="48" spans="1:9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64">
        <v>0</v>
      </c>
      <c r="I48" s="38">
        <f t="shared" si="12"/>
        <v>0</v>
      </c>
    </row>
    <row r="49" spans="1:9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64">
        <v>0</v>
      </c>
      <c r="I49" s="38">
        <f t="shared" si="12"/>
        <v>0</v>
      </c>
    </row>
    <row r="50" spans="1:9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64">
        <v>0</v>
      </c>
      <c r="I50" s="38">
        <f t="shared" si="12"/>
        <v>0</v>
      </c>
    </row>
    <row r="51" spans="1:9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64">
        <v>0</v>
      </c>
      <c r="I51" s="38">
        <f t="shared" si="12"/>
        <v>0</v>
      </c>
    </row>
    <row r="52" spans="1:9" s="31" customFormat="1" ht="12.75">
      <c r="A52" s="42"/>
      <c r="B52" s="42" t="s">
        <v>68</v>
      </c>
      <c r="C52" s="37" t="s">
        <v>69</v>
      </c>
      <c r="D52" s="64">
        <v>0</v>
      </c>
      <c r="E52" s="37"/>
      <c r="F52" s="38">
        <v>0</v>
      </c>
      <c r="G52" s="38">
        <v>0</v>
      </c>
      <c r="H52" s="64">
        <v>0</v>
      </c>
      <c r="I52" s="38">
        <f>SUM(F52:H52)</f>
        <v>0</v>
      </c>
    </row>
    <row r="53" spans="1:9" s="31" customFormat="1" ht="12.75">
      <c r="A53" s="42"/>
      <c r="B53" s="42"/>
      <c r="C53" s="37"/>
      <c r="D53" s="37"/>
      <c r="E53" s="37"/>
      <c r="F53" s="38"/>
      <c r="G53" s="38"/>
      <c r="I53" s="38"/>
    </row>
    <row r="54" spans="1:9" s="31" customFormat="1" ht="12.75" customHeight="1">
      <c r="A54" s="46" t="s">
        <v>127</v>
      </c>
      <c r="B54" s="9" t="s">
        <v>70</v>
      </c>
      <c r="C54" s="8"/>
      <c r="D54" s="35">
        <f t="shared" ref="D54:F54" si="13">SUM(D55:D63)</f>
        <v>87405099</v>
      </c>
      <c r="E54" s="35">
        <f t="shared" si="13"/>
        <v>0</v>
      </c>
      <c r="F54" s="35">
        <f t="shared" si="13"/>
        <v>37706624.399999999</v>
      </c>
      <c r="G54" s="35">
        <f t="shared" ref="G54" si="14">SUM(G55:G63)</f>
        <v>54703883.219999991</v>
      </c>
      <c r="H54" s="83">
        <f>SUM(H55:H63)</f>
        <v>19337007.5</v>
      </c>
      <c r="I54" s="35">
        <f t="shared" ref="I54" si="15">SUM(I55:I63)</f>
        <v>111747515.11999999</v>
      </c>
    </row>
    <row r="55" spans="1:9" s="31" customFormat="1" ht="12.75">
      <c r="A55" s="42"/>
      <c r="B55" s="42" t="s">
        <v>71</v>
      </c>
      <c r="C55" s="37" t="s">
        <v>72</v>
      </c>
      <c r="D55" s="41">
        <v>47750450</v>
      </c>
      <c r="E55" s="38">
        <v>0</v>
      </c>
      <c r="F55" s="38">
        <v>1167102.96</v>
      </c>
      <c r="G55" s="38">
        <v>49563001.139999993</v>
      </c>
      <c r="H55" s="64">
        <v>3587664.98</v>
      </c>
      <c r="I55" s="38">
        <f>SUM(F55:H55)</f>
        <v>54317769.079999991</v>
      </c>
    </row>
    <row r="56" spans="1:9" s="31" customFormat="1" ht="12.75">
      <c r="A56" s="42"/>
      <c r="B56" s="42" t="s">
        <v>73</v>
      </c>
      <c r="C56" s="37" t="s">
        <v>74</v>
      </c>
      <c r="D56" s="41">
        <v>7746484</v>
      </c>
      <c r="E56" s="38">
        <v>0</v>
      </c>
      <c r="F56" s="38">
        <v>104095.5</v>
      </c>
      <c r="G56" s="38">
        <v>2945259.18</v>
      </c>
      <c r="H56" s="64">
        <v>2595344.9699999997</v>
      </c>
      <c r="I56" s="38">
        <f t="shared" ref="I56:I63" si="16">SUM(F56:H56)</f>
        <v>5644699.6500000004</v>
      </c>
    </row>
    <row r="57" spans="1:9" s="31" customFormat="1" ht="12.75">
      <c r="A57" s="42"/>
      <c r="B57" s="42" t="s">
        <v>75</v>
      </c>
      <c r="C57" s="37" t="s">
        <v>76</v>
      </c>
      <c r="D57" s="41">
        <v>6672917</v>
      </c>
      <c r="E57" s="38">
        <v>0</v>
      </c>
      <c r="F57" s="38">
        <v>596843.65</v>
      </c>
      <c r="G57" s="38">
        <v>403375.92</v>
      </c>
      <c r="H57" s="64">
        <v>1903787.54</v>
      </c>
      <c r="I57" s="38">
        <f t="shared" si="16"/>
        <v>2904007.1100000003</v>
      </c>
    </row>
    <row r="58" spans="1:9" s="31" customFormat="1" ht="12.75">
      <c r="A58" s="42"/>
      <c r="B58" s="42" t="s">
        <v>77</v>
      </c>
      <c r="C58" s="37" t="s">
        <v>78</v>
      </c>
      <c r="D58" s="41">
        <v>5250603</v>
      </c>
      <c r="E58" s="38">
        <v>0</v>
      </c>
      <c r="F58" s="38">
        <v>34303500</v>
      </c>
      <c r="G58" s="38">
        <v>1737941.08</v>
      </c>
      <c r="H58" s="64">
        <v>0</v>
      </c>
      <c r="I58" s="38">
        <f t="shared" si="16"/>
        <v>36041441.079999998</v>
      </c>
    </row>
    <row r="59" spans="1:9" s="31" customFormat="1" ht="12.75">
      <c r="A59" s="42"/>
      <c r="B59" s="42" t="s">
        <v>79</v>
      </c>
      <c r="C59" s="37" t="s">
        <v>80</v>
      </c>
      <c r="D59" s="41">
        <v>19774296</v>
      </c>
      <c r="E59" s="38">
        <v>0</v>
      </c>
      <c r="F59" s="38">
        <v>1535082.29</v>
      </c>
      <c r="G59" s="38">
        <v>54305.899999999994</v>
      </c>
      <c r="H59" s="64">
        <v>1208644.51</v>
      </c>
      <c r="I59" s="38">
        <f t="shared" si="16"/>
        <v>2798032.7</v>
      </c>
    </row>
    <row r="60" spans="1:9" s="31" customFormat="1" ht="12.75">
      <c r="A60" s="42"/>
      <c r="B60" s="42" t="s">
        <v>81</v>
      </c>
      <c r="C60" s="37" t="s">
        <v>82</v>
      </c>
      <c r="D60" s="38">
        <v>43051</v>
      </c>
      <c r="E60" s="38">
        <v>0</v>
      </c>
      <c r="F60" s="38">
        <v>0</v>
      </c>
      <c r="G60" s="38">
        <v>0</v>
      </c>
      <c r="H60" s="64">
        <v>41565.5</v>
      </c>
      <c r="I60" s="38">
        <f>SUM(F60:H60)</f>
        <v>41565.5</v>
      </c>
    </row>
    <row r="61" spans="1:9" s="31" customFormat="1" ht="12.75">
      <c r="A61" s="42"/>
      <c r="B61" s="42" t="s">
        <v>137</v>
      </c>
      <c r="C61" s="37" t="s">
        <v>138</v>
      </c>
      <c r="D61" s="41">
        <v>0</v>
      </c>
      <c r="E61" s="38">
        <v>0</v>
      </c>
      <c r="F61" s="38">
        <v>0</v>
      </c>
      <c r="G61" s="38">
        <v>0</v>
      </c>
      <c r="H61" s="64">
        <v>0</v>
      </c>
      <c r="I61" s="38">
        <f t="shared" si="16"/>
        <v>0</v>
      </c>
    </row>
    <row r="62" spans="1:9" s="31" customFormat="1" ht="12.75">
      <c r="A62" s="42"/>
      <c r="B62" s="42" t="s">
        <v>83</v>
      </c>
      <c r="C62" s="37" t="s">
        <v>134</v>
      </c>
      <c r="D62" s="41">
        <v>0</v>
      </c>
      <c r="E62" s="38">
        <v>0</v>
      </c>
      <c r="F62" s="38">
        <v>0</v>
      </c>
      <c r="G62" s="38">
        <v>0</v>
      </c>
      <c r="H62" s="64">
        <v>0</v>
      </c>
      <c r="I62" s="38">
        <f t="shared" si="16"/>
        <v>0</v>
      </c>
    </row>
    <row r="63" spans="1:9" s="31" customFormat="1" ht="12.75">
      <c r="A63" s="42"/>
      <c r="B63" s="42" t="s">
        <v>84</v>
      </c>
      <c r="C63" s="37" t="s">
        <v>85</v>
      </c>
      <c r="D63" s="41">
        <v>167298</v>
      </c>
      <c r="E63" s="38">
        <v>0</v>
      </c>
      <c r="F63" s="38">
        <v>0</v>
      </c>
      <c r="G63" s="38">
        <v>0</v>
      </c>
      <c r="H63" s="64">
        <v>10000000</v>
      </c>
      <c r="I63" s="38">
        <f t="shared" si="16"/>
        <v>10000000</v>
      </c>
    </row>
    <row r="64" spans="1:9" s="31" customFormat="1" ht="15" customHeight="1">
      <c r="A64" s="42"/>
      <c r="B64" s="42"/>
      <c r="C64" s="37"/>
      <c r="D64" s="41"/>
      <c r="E64" s="37"/>
      <c r="F64" s="38"/>
      <c r="G64" s="38"/>
      <c r="I64" s="38"/>
    </row>
    <row r="65" spans="1:9" s="31" customFormat="1" ht="12.75" customHeight="1">
      <c r="A65" s="47">
        <v>2.7</v>
      </c>
      <c r="B65" s="48" t="s">
        <v>86</v>
      </c>
      <c r="C65" s="49"/>
      <c r="D65" s="35">
        <f t="shared" ref="D65:F65" si="17">SUM(D66:D68)</f>
        <v>117190533</v>
      </c>
      <c r="E65" s="35">
        <f t="shared" si="17"/>
        <v>0</v>
      </c>
      <c r="F65" s="35">
        <f t="shared" si="17"/>
        <v>11483931.550000001</v>
      </c>
      <c r="G65" s="35">
        <f t="shared" ref="G65:H65" si="18">SUM(G66:G68)</f>
        <v>33855859.159999996</v>
      </c>
      <c r="H65" s="83">
        <f t="shared" si="18"/>
        <v>16165527.229999999</v>
      </c>
      <c r="I65" s="35">
        <f>SUM(I66:I68)</f>
        <v>61505317.93999999</v>
      </c>
    </row>
    <row r="66" spans="1:9" s="31" customFormat="1" ht="12.75">
      <c r="A66" s="42"/>
      <c r="B66" s="42" t="s">
        <v>87</v>
      </c>
      <c r="C66" s="50" t="s">
        <v>88</v>
      </c>
      <c r="D66" s="51">
        <v>114311609</v>
      </c>
      <c r="E66" s="38">
        <v>0</v>
      </c>
      <c r="F66" s="38">
        <v>11483931.550000001</v>
      </c>
      <c r="G66" s="38">
        <v>33855859.159999996</v>
      </c>
      <c r="H66" s="64">
        <v>16165527.229999999</v>
      </c>
      <c r="I66" s="38">
        <f>SUM(F66:H66)</f>
        <v>61505317.93999999</v>
      </c>
    </row>
    <row r="67" spans="1:9" s="31" customFormat="1" ht="12.75">
      <c r="A67" s="42"/>
      <c r="B67" s="42" t="s">
        <v>89</v>
      </c>
      <c r="C67" s="50" t="s">
        <v>90</v>
      </c>
      <c r="D67" s="51">
        <v>2878924</v>
      </c>
      <c r="E67" s="38">
        <v>0</v>
      </c>
      <c r="F67" s="38">
        <v>0</v>
      </c>
      <c r="G67" s="38">
        <v>0</v>
      </c>
      <c r="H67" s="64">
        <v>0</v>
      </c>
      <c r="I67" s="38">
        <f t="shared" ref="I67:I68" si="19">SUM(F67:H67)</f>
        <v>0</v>
      </c>
    </row>
    <row r="68" spans="1:9" s="31" customFormat="1" ht="12.75">
      <c r="A68" s="42"/>
      <c r="B68" s="42" t="s">
        <v>91</v>
      </c>
      <c r="C68" s="50" t="s">
        <v>92</v>
      </c>
      <c r="D68" s="38">
        <v>0</v>
      </c>
      <c r="E68" s="38">
        <v>0</v>
      </c>
      <c r="F68" s="38">
        <v>0</v>
      </c>
      <c r="G68" s="38">
        <v>0</v>
      </c>
      <c r="I68" s="38">
        <f t="shared" si="19"/>
        <v>0</v>
      </c>
    </row>
    <row r="69" spans="1:9" s="31" customFormat="1" ht="12.75">
      <c r="A69" s="42"/>
      <c r="B69" s="42"/>
      <c r="C69" s="50"/>
      <c r="D69" s="50"/>
      <c r="E69" s="50"/>
      <c r="F69" s="38"/>
      <c r="G69" s="38"/>
      <c r="I69" s="38"/>
    </row>
    <row r="70" spans="1:9" s="31" customFormat="1" ht="12.75" customHeight="1">
      <c r="A70" s="47" t="s">
        <v>129</v>
      </c>
      <c r="B70" s="9" t="s">
        <v>93</v>
      </c>
      <c r="C70" s="8"/>
      <c r="D70" s="35">
        <f t="shared" ref="D70:E70" si="20">SUM(D71:D72)</f>
        <v>24809</v>
      </c>
      <c r="E70" s="35">
        <f t="shared" si="20"/>
        <v>0</v>
      </c>
      <c r="F70" s="35">
        <f>SUM(F71)</f>
        <v>0</v>
      </c>
      <c r="G70" s="35">
        <f>SUM(G71)</f>
        <v>0</v>
      </c>
      <c r="H70" s="64">
        <f>SUM(H71)</f>
        <v>0</v>
      </c>
      <c r="I70" s="38">
        <f>SUM(I71:I72)</f>
        <v>0</v>
      </c>
    </row>
    <row r="71" spans="1:9" s="31" customFormat="1" ht="12.75">
      <c r="A71" s="42"/>
      <c r="B71" s="42" t="s">
        <v>94</v>
      </c>
      <c r="C71" s="50" t="s">
        <v>95</v>
      </c>
      <c r="D71" s="51">
        <v>24809</v>
      </c>
      <c r="E71" s="38">
        <v>0</v>
      </c>
      <c r="F71" s="38">
        <v>0</v>
      </c>
      <c r="G71" s="38">
        <v>0</v>
      </c>
      <c r="H71" s="64">
        <v>0</v>
      </c>
      <c r="I71" s="38">
        <f>SUM(F71:G71)</f>
        <v>0</v>
      </c>
    </row>
    <row r="72" spans="1:9" s="31" customFormat="1" ht="12.75">
      <c r="A72" s="42"/>
      <c r="B72" s="42" t="s">
        <v>96</v>
      </c>
      <c r="C72" s="50" t="s">
        <v>97</v>
      </c>
      <c r="D72" s="38">
        <v>0</v>
      </c>
      <c r="E72" s="50"/>
      <c r="F72" s="38"/>
      <c r="G72" s="38"/>
      <c r="I72" s="38">
        <f>SUM(F72:H72)</f>
        <v>0</v>
      </c>
    </row>
    <row r="73" spans="1:9" s="31" customFormat="1" ht="15" customHeight="1">
      <c r="A73" s="42"/>
      <c r="B73" s="42"/>
      <c r="C73" s="50"/>
      <c r="D73" s="50"/>
      <c r="E73" s="50"/>
      <c r="F73" s="38"/>
      <c r="G73" s="38"/>
      <c r="I73" s="38"/>
    </row>
    <row r="74" spans="1:9" s="45" customFormat="1" ht="15" customHeight="1">
      <c r="A74" s="39" t="s">
        <v>130</v>
      </c>
      <c r="B74" s="33" t="s">
        <v>101</v>
      </c>
      <c r="C74" s="34"/>
      <c r="D74" s="35">
        <f t="shared" ref="D74:I74" si="21">SUM(D75:D77)</f>
        <v>13094</v>
      </c>
      <c r="E74" s="35">
        <f t="shared" si="21"/>
        <v>0</v>
      </c>
      <c r="F74" s="35">
        <f t="shared" si="21"/>
        <v>0</v>
      </c>
      <c r="G74" s="35">
        <f t="shared" si="21"/>
        <v>0</v>
      </c>
      <c r="H74" s="84">
        <f t="shared" si="21"/>
        <v>0</v>
      </c>
      <c r="I74" s="35">
        <f t="shared" si="21"/>
        <v>0</v>
      </c>
    </row>
    <row r="75" spans="1:9" s="45" customFormat="1" ht="15" customHeight="1">
      <c r="A75" s="42"/>
      <c r="B75" s="42" t="s">
        <v>102</v>
      </c>
      <c r="C75" s="37" t="s">
        <v>103</v>
      </c>
      <c r="D75" s="41">
        <v>13094</v>
      </c>
      <c r="E75" s="38">
        <v>0</v>
      </c>
      <c r="F75" s="38">
        <v>0</v>
      </c>
      <c r="G75" s="38">
        <v>0</v>
      </c>
      <c r="H75" s="84">
        <v>0</v>
      </c>
      <c r="I75" s="38">
        <f>SUM(F75:H75)</f>
        <v>0</v>
      </c>
    </row>
    <row r="76" spans="1:9" s="45" customFormat="1" ht="15" customHeight="1">
      <c r="A76" s="42"/>
      <c r="B76" s="42" t="s">
        <v>104</v>
      </c>
      <c r="C76" s="37" t="s">
        <v>105</v>
      </c>
      <c r="D76" s="38">
        <v>0</v>
      </c>
      <c r="E76" s="38">
        <v>0</v>
      </c>
      <c r="F76" s="38">
        <v>0</v>
      </c>
      <c r="G76" s="38">
        <v>0</v>
      </c>
      <c r="H76" s="84">
        <v>0</v>
      </c>
      <c r="I76" s="38">
        <f t="shared" ref="I76:I77" si="22">SUM(F76:H76)</f>
        <v>0</v>
      </c>
    </row>
    <row r="77" spans="1:9" s="45" customFormat="1" ht="15" customHeight="1">
      <c r="A77" s="42"/>
      <c r="B77" s="42" t="s">
        <v>106</v>
      </c>
      <c r="C77" s="37" t="s">
        <v>107</v>
      </c>
      <c r="D77" s="38">
        <v>0</v>
      </c>
      <c r="E77" s="38">
        <v>0</v>
      </c>
      <c r="F77" s="38">
        <v>0</v>
      </c>
      <c r="G77" s="38">
        <v>0</v>
      </c>
      <c r="H77" s="84">
        <v>0</v>
      </c>
      <c r="I77" s="38">
        <f t="shared" si="22"/>
        <v>0</v>
      </c>
    </row>
    <row r="78" spans="1:9" s="45" customFormat="1" ht="15" customHeight="1">
      <c r="A78" s="42"/>
      <c r="B78" s="42"/>
      <c r="C78" s="43"/>
      <c r="D78" s="43"/>
      <c r="E78" s="43"/>
      <c r="F78" s="44"/>
      <c r="G78" s="44"/>
      <c r="I78" s="38"/>
    </row>
    <row r="79" spans="1:9" s="45" customFormat="1" ht="15" customHeight="1">
      <c r="A79" s="42"/>
      <c r="B79" s="42"/>
      <c r="C79" s="43"/>
      <c r="D79" s="43"/>
      <c r="E79" s="43"/>
      <c r="F79" s="44"/>
      <c r="G79" s="44"/>
      <c r="I79" s="38"/>
    </row>
    <row r="80" spans="1:9" s="45" customFormat="1" ht="15" customHeight="1">
      <c r="A80" s="42"/>
      <c r="B80" s="42"/>
      <c r="C80" s="43"/>
      <c r="D80" s="43"/>
      <c r="E80" s="43"/>
      <c r="F80" s="44"/>
      <c r="G80" s="44"/>
      <c r="I80" s="38"/>
    </row>
    <row r="81" spans="1:9" s="45" customFormat="1" ht="15" customHeight="1">
      <c r="A81" s="42"/>
      <c r="B81" s="42"/>
      <c r="C81" s="43"/>
      <c r="D81" s="43"/>
      <c r="E81" s="43"/>
      <c r="F81" s="44"/>
      <c r="G81" s="44"/>
      <c r="I81" s="38"/>
    </row>
    <row r="82" spans="1:9" s="45" customFormat="1" ht="12.75" customHeight="1">
      <c r="A82" s="52" t="s">
        <v>132</v>
      </c>
      <c r="B82" s="52"/>
      <c r="C82" s="43"/>
      <c r="D82" s="43"/>
      <c r="E82" s="43"/>
      <c r="F82" s="44"/>
      <c r="G82" s="44"/>
      <c r="I82" s="38"/>
    </row>
    <row r="83" spans="1:9" s="45" customFormat="1" ht="15" customHeight="1">
      <c r="A83" s="53">
        <v>4.0999999999999996</v>
      </c>
      <c r="B83" s="54" t="s">
        <v>110</v>
      </c>
      <c r="D83" s="35">
        <f>SUM(D84:D85)</f>
        <v>0</v>
      </c>
      <c r="E83" s="35">
        <f>SUM(E84:E85)</f>
        <v>0</v>
      </c>
      <c r="F83" s="38">
        <v>0</v>
      </c>
      <c r="G83" s="38">
        <f>SUM(G84:G85)</f>
        <v>0</v>
      </c>
      <c r="H83" s="84">
        <f>SUM(H84:H85)</f>
        <v>0</v>
      </c>
      <c r="I83" s="38">
        <f>SUM(I84:I85)</f>
        <v>0</v>
      </c>
    </row>
    <row r="84" spans="1:9" s="45" customFormat="1" ht="15" customHeight="1">
      <c r="A84" s="42"/>
      <c r="B84" s="42" t="s">
        <v>111</v>
      </c>
      <c r="C84" s="55" t="s">
        <v>114</v>
      </c>
      <c r="D84" s="38">
        <v>0</v>
      </c>
      <c r="E84" s="55"/>
      <c r="F84" s="38">
        <v>0</v>
      </c>
      <c r="G84" s="38">
        <v>0</v>
      </c>
      <c r="H84" s="84">
        <v>0</v>
      </c>
      <c r="I84" s="38">
        <f>SUM(F84:H84)</f>
        <v>0</v>
      </c>
    </row>
    <row r="85" spans="1:9" s="45" customFormat="1" ht="15" customHeight="1">
      <c r="A85" s="42"/>
      <c r="B85" s="42" t="s">
        <v>112</v>
      </c>
      <c r="C85" s="55" t="s">
        <v>113</v>
      </c>
      <c r="D85" s="38">
        <v>0</v>
      </c>
      <c r="E85" s="55"/>
      <c r="F85" s="38">
        <v>0</v>
      </c>
      <c r="G85" s="38">
        <v>0</v>
      </c>
      <c r="H85" s="84">
        <v>0</v>
      </c>
      <c r="I85" s="38">
        <f>SUM(F85:H85)</f>
        <v>0</v>
      </c>
    </row>
    <row r="86" spans="1:9" s="45" customFormat="1" ht="15" customHeight="1">
      <c r="A86" s="42"/>
      <c r="B86" s="42"/>
      <c r="C86" s="55"/>
      <c r="D86" s="38"/>
      <c r="E86" s="55"/>
      <c r="F86" s="38"/>
      <c r="G86" s="38"/>
      <c r="H86" s="84"/>
      <c r="I86" s="38"/>
    </row>
    <row r="87" spans="1:9" s="31" customFormat="1" ht="12.75" customHeight="1">
      <c r="A87" s="46" t="s">
        <v>128</v>
      </c>
      <c r="B87" s="9" t="s">
        <v>98</v>
      </c>
      <c r="C87" s="8"/>
      <c r="D87" s="35">
        <f t="shared" ref="D87" si="23">SUM(D88:D89)</f>
        <v>23185197</v>
      </c>
      <c r="E87" s="35">
        <f>SUM(E88:E89)</f>
        <v>0</v>
      </c>
      <c r="F87" s="35">
        <f>SUM(F88:F89)</f>
        <v>0</v>
      </c>
      <c r="G87" s="35">
        <f>SUM(G88:G89)</f>
        <v>0</v>
      </c>
      <c r="H87" s="64">
        <f>SUM(H88:H89)</f>
        <v>0</v>
      </c>
      <c r="I87" s="38">
        <f>SUM(I88:I89)</f>
        <v>0</v>
      </c>
    </row>
    <row r="88" spans="1:9" s="31" customFormat="1" ht="12.75">
      <c r="A88" s="42"/>
      <c r="B88" s="42" t="s">
        <v>99</v>
      </c>
      <c r="C88" s="37" t="s">
        <v>100</v>
      </c>
      <c r="D88" s="38">
        <v>23185197</v>
      </c>
      <c r="E88" s="35">
        <f t="shared" ref="E88:F89" si="24">SUM(E89:E90)</f>
        <v>0</v>
      </c>
      <c r="F88" s="35">
        <f t="shared" si="24"/>
        <v>0</v>
      </c>
      <c r="G88" s="35">
        <f t="shared" ref="G88:G89" si="25">SUM(G89:G90)</f>
        <v>0</v>
      </c>
      <c r="H88" s="64">
        <v>0</v>
      </c>
      <c r="I88" s="38">
        <f>SUM(F88:H88)</f>
        <v>0</v>
      </c>
    </row>
    <row r="89" spans="1:9" s="45" customFormat="1" ht="15" customHeight="1">
      <c r="A89" s="42"/>
      <c r="B89" s="42" t="s">
        <v>112</v>
      </c>
      <c r="C89" s="37" t="s">
        <v>115</v>
      </c>
      <c r="D89" s="38">
        <v>0</v>
      </c>
      <c r="E89" s="35">
        <f t="shared" si="24"/>
        <v>0</v>
      </c>
      <c r="F89" s="35">
        <f t="shared" si="24"/>
        <v>0</v>
      </c>
      <c r="G89" s="35">
        <f t="shared" si="25"/>
        <v>0</v>
      </c>
      <c r="H89" s="84">
        <v>0</v>
      </c>
      <c r="I89" s="38">
        <f>SUM(F89:H89)</f>
        <v>0</v>
      </c>
    </row>
    <row r="90" spans="1:9" s="31" customFormat="1" ht="15" customHeight="1">
      <c r="A90" s="56"/>
      <c r="B90" s="56"/>
      <c r="C90" s="57"/>
      <c r="D90" s="57"/>
      <c r="E90" s="57"/>
      <c r="F90" s="35"/>
      <c r="G90" s="35"/>
      <c r="H90" s="64"/>
      <c r="I90" s="38"/>
    </row>
    <row r="91" spans="1:9" s="31" customFormat="1" ht="12.75">
      <c r="A91" s="58">
        <v>4.3</v>
      </c>
      <c r="B91" s="28" t="s">
        <v>121</v>
      </c>
      <c r="C91" s="59"/>
      <c r="D91" s="35">
        <f>SUM(D92:D93)</f>
        <v>0</v>
      </c>
      <c r="E91" s="35">
        <f>SUM(E92:E93)</f>
        <v>0</v>
      </c>
      <c r="F91" s="35">
        <f>SUM(F92:F93)</f>
        <v>0</v>
      </c>
      <c r="G91" s="35">
        <f>SUM(G92:G93)</f>
        <v>0</v>
      </c>
      <c r="H91" s="64">
        <f>SUM(H92:H93)</f>
        <v>0</v>
      </c>
      <c r="I91" s="38">
        <f>SUM(I92)</f>
        <v>0</v>
      </c>
    </row>
    <row r="92" spans="1:9" s="31" customFormat="1" ht="12.75">
      <c r="A92" s="56"/>
      <c r="B92" s="56" t="s">
        <v>116</v>
      </c>
      <c r="C92" s="57" t="s">
        <v>122</v>
      </c>
      <c r="D92" s="57"/>
      <c r="E92" s="57"/>
      <c r="F92" s="38"/>
      <c r="G92" s="38"/>
      <c r="I92" s="38">
        <f>SUM(F92:H92)</f>
        <v>0</v>
      </c>
    </row>
    <row r="93" spans="1:9" s="31" customFormat="1" ht="15" customHeight="1">
      <c r="A93" s="56"/>
      <c r="B93" s="56"/>
      <c r="C93" s="57"/>
      <c r="D93" s="57"/>
      <c r="E93" s="57"/>
      <c r="F93" s="35"/>
      <c r="G93" s="35"/>
    </row>
    <row r="94" spans="1:9" s="5" customFormat="1" ht="18.75" customHeight="1">
      <c r="A94" s="60"/>
      <c r="B94" s="61"/>
      <c r="C94" s="62" t="s">
        <v>120</v>
      </c>
      <c r="D94" s="63">
        <f t="shared" ref="D94:I94" si="26">SUM(D9+D16+D27+D37+D46+D54+D65+D70+D74+D83+D87+D91)</f>
        <v>16186047314</v>
      </c>
      <c r="E94" s="63">
        <f t="shared" si="26"/>
        <v>0</v>
      </c>
      <c r="F94" s="63">
        <f t="shared" si="26"/>
        <v>2185721048.9652662</v>
      </c>
      <c r="G94" s="63">
        <f t="shared" si="26"/>
        <v>1318851855.794663</v>
      </c>
      <c r="H94" s="63">
        <f t="shared" si="26"/>
        <v>1339266519.9986238</v>
      </c>
      <c r="I94" s="63">
        <f t="shared" si="26"/>
        <v>4843839424.7585526</v>
      </c>
    </row>
    <row r="95" spans="1:9" s="5" customFormat="1">
      <c r="A95" s="3"/>
      <c r="B95" s="10"/>
      <c r="C95" s="2"/>
      <c r="D95" s="2"/>
      <c r="E95" s="2"/>
      <c r="F95" s="6"/>
      <c r="G95" s="6"/>
      <c r="H95" s="6"/>
    </row>
    <row r="96" spans="1:9" s="5" customFormat="1">
      <c r="A96" s="3"/>
      <c r="B96" s="10"/>
      <c r="C96" s="2"/>
      <c r="D96" s="2"/>
      <c r="E96" s="2"/>
      <c r="F96" s="6"/>
      <c r="G96" s="6"/>
      <c r="H96" s="6"/>
      <c r="I96" s="11"/>
    </row>
    <row r="97" spans="1:9" s="5" customFormat="1">
      <c r="A97" s="3"/>
      <c r="B97" s="10"/>
      <c r="C97" s="2"/>
      <c r="D97" s="2"/>
      <c r="E97" s="2"/>
      <c r="F97" s="6"/>
      <c r="G97" s="6"/>
      <c r="H97" s="6"/>
    </row>
    <row r="98" spans="1:9" s="5" customFormat="1">
      <c r="A98" s="3"/>
      <c r="B98" s="10"/>
      <c r="C98" s="2"/>
      <c r="D98" s="6"/>
      <c r="E98" s="2"/>
      <c r="F98" s="6"/>
      <c r="G98" s="6"/>
      <c r="H98" s="6"/>
      <c r="I98" s="11"/>
    </row>
    <row r="99" spans="1:9" s="5" customFormat="1">
      <c r="A99" s="3"/>
      <c r="B99" s="10"/>
      <c r="C99" s="2"/>
      <c r="D99" s="2"/>
      <c r="E99" s="2"/>
      <c r="F99" s="6"/>
      <c r="G99" s="6"/>
      <c r="H99" s="6"/>
      <c r="I99" s="7"/>
    </row>
    <row r="100" spans="1:9" s="5" customFormat="1">
      <c r="A100" s="3"/>
      <c r="B100" s="10"/>
      <c r="C100" s="2"/>
      <c r="D100" s="2"/>
      <c r="E100" s="2"/>
      <c r="F100" s="6"/>
      <c r="G100" s="6"/>
      <c r="H100" s="6"/>
      <c r="I100" s="7"/>
    </row>
    <row r="101" spans="1:9" s="5" customFormat="1" ht="14.25">
      <c r="A101" s="67"/>
      <c r="B101" s="67"/>
      <c r="C101" s="67"/>
      <c r="D101" s="20"/>
      <c r="E101" s="20"/>
      <c r="F101" s="7"/>
      <c r="G101" s="7"/>
      <c r="H101" s="7"/>
    </row>
    <row r="102" spans="1:9" s="5" customFormat="1">
      <c r="A102" s="3"/>
      <c r="B102" s="10"/>
      <c r="C102" s="2"/>
      <c r="D102" s="2"/>
      <c r="E102" s="2"/>
      <c r="F102" s="6"/>
      <c r="G102" s="6"/>
      <c r="H102" s="6"/>
      <c r="I102" s="7"/>
    </row>
    <row r="103" spans="1:9" s="5" customFormat="1">
      <c r="A103" s="3"/>
      <c r="B103" s="10"/>
      <c r="C103" s="2"/>
      <c r="D103" s="2"/>
      <c r="E103" s="2"/>
      <c r="F103" s="6"/>
      <c r="G103" s="6"/>
      <c r="H103" s="6"/>
      <c r="I103" s="7"/>
    </row>
    <row r="104" spans="1:9" s="5" customFormat="1">
      <c r="A104" s="3"/>
      <c r="B104" s="10"/>
      <c r="C104" s="2"/>
      <c r="D104" s="2"/>
      <c r="E104" s="2"/>
      <c r="F104" s="6"/>
      <c r="G104" s="6"/>
      <c r="H104" s="6"/>
    </row>
    <row r="105" spans="1:9" s="5" customFormat="1">
      <c r="A105" s="3"/>
      <c r="B105" s="10"/>
      <c r="C105" s="2"/>
      <c r="D105" s="2"/>
      <c r="E105" s="2"/>
      <c r="F105" s="6"/>
      <c r="G105" s="6"/>
      <c r="H105" s="6"/>
    </row>
    <row r="106" spans="1:9" s="5" customFormat="1" ht="27.75" customHeight="1">
      <c r="A106" s="24" t="s">
        <v>142</v>
      </c>
      <c r="B106" s="10" t="s">
        <v>143</v>
      </c>
      <c r="C106" s="2"/>
      <c r="D106" s="2"/>
      <c r="E106" s="2"/>
      <c r="F106" s="6"/>
      <c r="G106" s="6"/>
      <c r="H106" s="6"/>
    </row>
    <row r="107" spans="1:9" s="1" customFormat="1" ht="10.5" customHeight="1">
      <c r="B107" s="16"/>
      <c r="C107" s="17"/>
      <c r="D107" s="16"/>
      <c r="E107" s="18"/>
      <c r="F107" s="17"/>
      <c r="G107" s="17"/>
      <c r="H107" s="17"/>
    </row>
    <row r="108" spans="1:9" s="1" customFormat="1" ht="15.2" customHeight="1">
      <c r="A108" s="25" t="s">
        <v>144</v>
      </c>
      <c r="B108" s="16" t="s">
        <v>145</v>
      </c>
      <c r="C108" s="17"/>
      <c r="D108" s="16"/>
      <c r="E108" s="18"/>
      <c r="F108" s="19"/>
      <c r="G108" s="19"/>
      <c r="H108" s="19"/>
    </row>
    <row r="109" spans="1:9" s="1" customFormat="1" ht="15.2" customHeight="1">
      <c r="B109" s="16"/>
      <c r="C109" s="17"/>
      <c r="D109" s="16"/>
      <c r="E109" s="18"/>
      <c r="F109" s="19"/>
      <c r="G109" s="19"/>
      <c r="H109" s="19"/>
    </row>
    <row r="110" spans="1:9" s="1" customFormat="1" ht="15.2" customHeight="1">
      <c r="A110" s="25" t="s">
        <v>146</v>
      </c>
      <c r="B110" s="16" t="s">
        <v>147</v>
      </c>
      <c r="C110" s="17"/>
      <c r="D110" s="16"/>
      <c r="E110" s="18"/>
      <c r="F110" s="17"/>
      <c r="G110" s="17"/>
      <c r="H110" s="17"/>
    </row>
    <row r="111" spans="1:9" s="1" customFormat="1" ht="15.2" customHeight="1">
      <c r="B111" s="16" t="s">
        <v>148</v>
      </c>
      <c r="C111" s="17"/>
      <c r="D111" s="16"/>
      <c r="E111" s="18"/>
      <c r="F111" s="17"/>
      <c r="G111" s="17"/>
      <c r="H111" s="17"/>
    </row>
    <row r="112" spans="1:9">
      <c r="B112" s="3"/>
      <c r="C112" s="10"/>
      <c r="F112" s="2"/>
      <c r="G112" s="2"/>
      <c r="H112" s="2"/>
    </row>
  </sheetData>
  <autoFilter ref="F1:F107"/>
  <mergeCells count="8">
    <mergeCell ref="A101:C101"/>
    <mergeCell ref="A3:I3"/>
    <mergeCell ref="A2:I2"/>
    <mergeCell ref="A4:I4"/>
    <mergeCell ref="I6:I7"/>
    <mergeCell ref="A6:C7"/>
    <mergeCell ref="D6:E6"/>
    <mergeCell ref="F6:H6"/>
  </mergeCells>
  <pageMargins left="0.5" right="0.25" top="1" bottom="0.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2025-04-03T17:48:00Z</cp:lastPrinted>
  <dcterms:created xsi:type="dcterms:W3CDTF">2003-10-06T12:51:23Z</dcterms:created>
  <dcterms:modified xsi:type="dcterms:W3CDTF">2025-04-03T17:48:19Z</dcterms:modified>
</cp:coreProperties>
</file>