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Julio 2024\"/>
    </mc:Choice>
  </mc:AlternateContent>
  <bookViews>
    <workbookView xWindow="0" yWindow="9195" windowWidth="7995" windowHeight="6150"/>
  </bookViews>
  <sheets>
    <sheet name="Julio" sheetId="11" r:id="rId1"/>
  </sheets>
  <definedNames>
    <definedName name="_xlnm._FilterDatabase" localSheetId="0" hidden="1">Julio!$F$1:$F$115</definedName>
    <definedName name="_xlnm.Print_Titles" localSheetId="0">Julio!$1:$7</definedName>
  </definedNames>
  <calcPr calcId="152511"/>
</workbook>
</file>

<file path=xl/calcChain.xml><?xml version="1.0" encoding="utf-8"?>
<calcChain xmlns="http://schemas.openxmlformats.org/spreadsheetml/2006/main">
  <c r="M96" i="11" l="1"/>
  <c r="L95" i="11"/>
  <c r="M92" i="11"/>
  <c r="M91" i="11"/>
  <c r="M90" i="11"/>
  <c r="M86" i="11"/>
  <c r="M85" i="11"/>
  <c r="M84" i="11"/>
  <c r="L83" i="11"/>
  <c r="M81" i="11"/>
  <c r="M80" i="11"/>
  <c r="I79" i="11"/>
  <c r="L79" i="11"/>
  <c r="K79" i="11"/>
  <c r="M76" i="11"/>
  <c r="M75" i="11"/>
  <c r="M74" i="11"/>
  <c r="L73" i="11"/>
  <c r="I73" i="11"/>
  <c r="K73" i="11"/>
  <c r="M70" i="11"/>
  <c r="M69" i="11"/>
  <c r="M67" i="11"/>
  <c r="M64" i="11"/>
  <c r="M68" i="11"/>
  <c r="M66" i="11"/>
  <c r="M65" i="11"/>
  <c r="M63" i="11"/>
  <c r="M62" i="11"/>
  <c r="L61" i="11"/>
  <c r="M56" i="11"/>
  <c r="M58" i="11"/>
  <c r="M57" i="11"/>
  <c r="M55" i="11"/>
  <c r="M54" i="11"/>
  <c r="M53" i="11"/>
  <c r="M52" i="11"/>
  <c r="M46" i="11"/>
  <c r="M43" i="11"/>
  <c r="M42" i="11"/>
  <c r="M47" i="11"/>
  <c r="M45" i="11"/>
  <c r="M44" i="11"/>
  <c r="M41" i="11"/>
  <c r="L29" i="11"/>
  <c r="L40" i="11"/>
  <c r="M37" i="11"/>
  <c r="M33" i="11"/>
  <c r="M32" i="11"/>
  <c r="M31" i="11"/>
  <c r="M36" i="11"/>
  <c r="M35" i="11"/>
  <c r="M34" i="11"/>
  <c r="M30" i="11"/>
  <c r="M21" i="11"/>
  <c r="M20" i="11"/>
  <c r="M19" i="11"/>
  <c r="M26" i="11"/>
  <c r="M25" i="11"/>
  <c r="M24" i="11"/>
  <c r="M23" i="11"/>
  <c r="M22" i="11"/>
  <c r="M18" i="11"/>
  <c r="L17" i="11"/>
  <c r="K17" i="11"/>
  <c r="M14" i="11"/>
  <c r="M13" i="11"/>
  <c r="M12" i="11"/>
  <c r="M11" i="11"/>
  <c r="M10" i="11"/>
  <c r="L9" i="11"/>
  <c r="K9" i="11"/>
  <c r="L102" i="11" l="1"/>
  <c r="M17" i="11"/>
  <c r="M9" i="11"/>
  <c r="M100" i="11"/>
  <c r="K95" i="11" l="1"/>
  <c r="K102" i="11" s="1"/>
  <c r="K83" i="11"/>
  <c r="J79" i="11"/>
  <c r="J73" i="11"/>
  <c r="K61" i="11"/>
  <c r="K40" i="11"/>
  <c r="K29" i="11"/>
  <c r="J9" i="11"/>
  <c r="M73" i="11" l="1"/>
  <c r="M61" i="11"/>
  <c r="I95" i="11"/>
  <c r="I83" i="11"/>
  <c r="I61" i="11"/>
  <c r="I40" i="11"/>
  <c r="I29" i="11"/>
  <c r="I17" i="11"/>
  <c r="I9" i="11"/>
  <c r="I102" i="11" l="1"/>
  <c r="H95" i="11"/>
  <c r="H83" i="11"/>
  <c r="H79" i="11"/>
  <c r="H73" i="11"/>
  <c r="H61" i="11"/>
  <c r="H40" i="11"/>
  <c r="H29" i="11"/>
  <c r="H17" i="11"/>
  <c r="H9" i="11"/>
  <c r="H102" i="11" l="1"/>
  <c r="J95" i="11" l="1"/>
  <c r="J83" i="11"/>
  <c r="J61" i="11"/>
  <c r="J40" i="11"/>
  <c r="J29" i="11"/>
  <c r="J17" i="11"/>
  <c r="J102" i="11" l="1"/>
  <c r="M83" i="11"/>
  <c r="G95" i="11" l="1"/>
  <c r="G83" i="11"/>
  <c r="G79" i="11"/>
  <c r="G73" i="11"/>
  <c r="G61" i="11"/>
  <c r="G40" i="11"/>
  <c r="G29" i="11"/>
  <c r="G17" i="11"/>
  <c r="G9" i="11"/>
  <c r="F9" i="11"/>
  <c r="G102" i="11" l="1"/>
  <c r="F79" i="11"/>
  <c r="F17" i="11"/>
  <c r="D17" i="11" l="1"/>
  <c r="D95" i="11" l="1"/>
  <c r="E90" i="11" l="1"/>
  <c r="E83" i="11"/>
  <c r="E79" i="11"/>
  <c r="E73" i="11"/>
  <c r="E61" i="11"/>
  <c r="E52" i="11"/>
  <c r="E40" i="11"/>
  <c r="E29" i="11"/>
  <c r="E17" i="11"/>
  <c r="E9" i="11"/>
  <c r="D90" i="11"/>
  <c r="D83" i="11"/>
  <c r="D79" i="11"/>
  <c r="D73" i="11"/>
  <c r="D61" i="11"/>
  <c r="D40" i="11"/>
  <c r="D29" i="11"/>
  <c r="D9" i="11"/>
  <c r="F83" i="11" l="1"/>
  <c r="F29" i="11" l="1"/>
  <c r="M29" i="11" l="1"/>
  <c r="M79" i="11" l="1"/>
  <c r="M40" i="11" l="1"/>
  <c r="F40" i="11" l="1"/>
  <c r="F61" i="11" l="1"/>
  <c r="F73" i="11"/>
  <c r="D99" i="11" l="1"/>
  <c r="D102" i="11"/>
  <c r="M99" i="11"/>
  <c r="E99" i="11"/>
  <c r="E97" i="11" s="1"/>
  <c r="E95" i="11" s="1"/>
  <c r="E102" i="11" s="1"/>
  <c r="F99" i="11"/>
  <c r="F97" i="11" s="1"/>
  <c r="F95" i="11" l="1"/>
  <c r="F102" i="11" s="1"/>
  <c r="M97" i="11"/>
  <c r="M95" i="11" s="1"/>
  <c r="M102" i="11" s="1"/>
</calcChain>
</file>

<file path=xl/sharedStrings.xml><?xml version="1.0" encoding="utf-8"?>
<sst xmlns="http://schemas.openxmlformats.org/spreadsheetml/2006/main" count="166" uniqueCount="159">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</sst>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43" fontId="41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103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topLeftCell="C1" zoomScale="106" zoomScaleNormal="106" workbookViewId="0">
      <selection activeCell="G94" sqref="G93:G94"/>
    </sheetView>
  </sheetViews>
  <sheetFormatPr baseColWidth="10" defaultRowHeight="15"/>
  <cols>
    <col min="1" max="1" width="3.85546875" style="3" customWidth="1"/>
    <col min="2" max="2" width="4.5703125" style="10" customWidth="1"/>
    <col min="3" max="3" width="44.140625" style="2" customWidth="1"/>
    <col min="4" max="4" width="14.7109375" style="2" customWidth="1"/>
    <col min="5" max="5" width="9.7109375" style="2" customWidth="1"/>
    <col min="6" max="6" width="13.7109375" style="6" customWidth="1"/>
    <col min="7" max="7" width="13.42578125" style="6" customWidth="1"/>
    <col min="8" max="9" width="13" style="6" customWidth="1"/>
    <col min="10" max="10" width="13.28515625" style="6" customWidth="1"/>
    <col min="11" max="11" width="13.140625" style="6" customWidth="1"/>
    <col min="12" max="12" width="14" style="6" customWidth="1"/>
    <col min="13" max="13" width="13.85546875" style="6" customWidth="1"/>
  </cols>
  <sheetData>
    <row r="1" spans="1:13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</row>
    <row r="2" spans="1:13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4" customFormat="1" ht="27">
      <c r="A4" s="69" t="s">
        <v>150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</row>
    <row r="6" spans="1:13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5" t="s">
        <v>149</v>
      </c>
      <c r="H6" s="65" t="s">
        <v>149</v>
      </c>
      <c r="I6" s="65" t="s">
        <v>149</v>
      </c>
      <c r="J6" s="65" t="s">
        <v>149</v>
      </c>
      <c r="K6" s="65" t="s">
        <v>149</v>
      </c>
      <c r="L6" s="65" t="s">
        <v>149</v>
      </c>
      <c r="M6" s="73" t="s">
        <v>117</v>
      </c>
    </row>
    <row r="7" spans="1:13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65" t="s">
        <v>155</v>
      </c>
      <c r="J7" s="65" t="s">
        <v>156</v>
      </c>
      <c r="K7" s="65" t="s">
        <v>157</v>
      </c>
      <c r="L7" s="65" t="s">
        <v>158</v>
      </c>
      <c r="M7" s="74"/>
    </row>
    <row r="8" spans="1:13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</row>
    <row r="9" spans="1:13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 t="shared" ref="F9:I9" si="1">SUM(F10:F14)</f>
        <v>1532905272.2669137</v>
      </c>
      <c r="G9" s="36">
        <f t="shared" si="1"/>
        <v>815340278.16999996</v>
      </c>
      <c r="H9" s="36">
        <f t="shared" si="1"/>
        <v>809117641.58380973</v>
      </c>
      <c r="I9" s="36">
        <f t="shared" si="1"/>
        <v>850586066.59513712</v>
      </c>
      <c r="J9" s="36">
        <f>SUM(J10:J14)</f>
        <v>891499515.29964197</v>
      </c>
      <c r="K9" s="36">
        <f>SUM(K10:K14)</f>
        <v>813116847.48927093</v>
      </c>
      <c r="L9" s="36">
        <f>SUM(L10:L14)</f>
        <v>876808714.22714782</v>
      </c>
      <c r="M9" s="36">
        <f>SUM(M10:M14)</f>
        <v>6589374335.6319208</v>
      </c>
    </row>
    <row r="10" spans="1:13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v>837604458.74513721</v>
      </c>
      <c r="J10" s="39">
        <v>877230083.27964199</v>
      </c>
      <c r="K10" s="39">
        <v>802466387.45927083</v>
      </c>
      <c r="L10" s="39">
        <v>861755347.71714783</v>
      </c>
      <c r="M10" s="39">
        <f>SUM(F10:L10)</f>
        <v>6499214518.141921</v>
      </c>
    </row>
    <row r="11" spans="1:13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v>11195456.92</v>
      </c>
      <c r="J11" s="39">
        <v>12702422.890000001</v>
      </c>
      <c r="K11" s="39">
        <v>9058011.6999999993</v>
      </c>
      <c r="L11" s="39">
        <v>13204881.030000003</v>
      </c>
      <c r="M11" s="39">
        <f>SUM(F11:L11)</f>
        <v>78774472.830000013</v>
      </c>
    </row>
    <row r="12" spans="1:13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v>1786150.9300000002</v>
      </c>
      <c r="J12" s="39">
        <v>1567009.1299999992</v>
      </c>
      <c r="K12" s="39">
        <v>1592448.3299999991</v>
      </c>
      <c r="L12" s="39">
        <v>1848485.48</v>
      </c>
      <c r="M12" s="39">
        <f>SUM(F12:L12)</f>
        <v>11385344.659999996</v>
      </c>
    </row>
    <row r="13" spans="1:13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/>
      <c r="L13" s="39">
        <v>0</v>
      </c>
      <c r="M13" s="39">
        <f>SUM(F13:L13)</f>
        <v>0</v>
      </c>
    </row>
    <row r="14" spans="1:13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/>
      <c r="L14" s="39"/>
      <c r="M14" s="39">
        <f>SUM(F14:L14)</f>
        <v>0</v>
      </c>
    </row>
    <row r="15" spans="1:13" s="32" customFormat="1" ht="12.75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s="32" customFormat="1" ht="9.7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</row>
    <row r="17" spans="1:13" s="32" customFormat="1" ht="12.75">
      <c r="A17" s="40" t="s">
        <v>123</v>
      </c>
      <c r="B17" s="34" t="s">
        <v>11</v>
      </c>
      <c r="C17" s="35"/>
      <c r="D17" s="41">
        <f>SUM(D18:D26)</f>
        <v>785351638</v>
      </c>
      <c r="E17" s="41">
        <f t="shared" ref="E17" si="2">SUM(E18:E25)</f>
        <v>0</v>
      </c>
      <c r="F17" s="41">
        <f t="shared" ref="F17:J17" si="3">SUM(F18:F26)</f>
        <v>49389686.129031308</v>
      </c>
      <c r="G17" s="41">
        <f t="shared" si="3"/>
        <v>83576003.379999995</v>
      </c>
      <c r="H17" s="41">
        <f t="shared" si="3"/>
        <v>102982327.59</v>
      </c>
      <c r="I17" s="41">
        <f t="shared" si="3"/>
        <v>95074364.55320771</v>
      </c>
      <c r="J17" s="41">
        <f t="shared" si="3"/>
        <v>78810271.567542776</v>
      </c>
      <c r="K17" s="41">
        <f>SUM(K18:K26)</f>
        <v>76960855.376701862</v>
      </c>
      <c r="L17" s="41">
        <f>SUM(L18:L26)</f>
        <v>61192721.991767071</v>
      </c>
      <c r="M17" s="41">
        <f>SUM(M18:M26)</f>
        <v>547986230.58825064</v>
      </c>
    </row>
    <row r="18" spans="1:13" s="32" customFormat="1" ht="12.75">
      <c r="A18" s="37"/>
      <c r="B18" s="37" t="s">
        <v>12</v>
      </c>
      <c r="C18" s="38" t="s">
        <v>13</v>
      </c>
      <c r="D18" s="42">
        <v>268275307</v>
      </c>
      <c r="E18" s="39">
        <v>0</v>
      </c>
      <c r="F18" s="39">
        <v>22854494.239031307</v>
      </c>
      <c r="G18" s="39">
        <v>20808548.199999999</v>
      </c>
      <c r="H18" s="39">
        <v>19425585.280000001</v>
      </c>
      <c r="I18" s="39">
        <v>30458634.083207686</v>
      </c>
      <c r="J18" s="39">
        <v>27195107.627542779</v>
      </c>
      <c r="K18" s="39">
        <v>27260994.217901852</v>
      </c>
      <c r="L18" s="39">
        <v>26993428.721767075</v>
      </c>
      <c r="M18" s="39">
        <f>SUM(F18:L18)</f>
        <v>174996792.36945069</v>
      </c>
    </row>
    <row r="19" spans="1:13" s="32" customFormat="1" ht="12.75">
      <c r="A19" s="37"/>
      <c r="B19" s="37" t="s">
        <v>14</v>
      </c>
      <c r="C19" s="38" t="s">
        <v>15</v>
      </c>
      <c r="D19" s="42">
        <v>59476052</v>
      </c>
      <c r="E19" s="39">
        <v>0</v>
      </c>
      <c r="F19" s="39">
        <v>1760787.3900000001</v>
      </c>
      <c r="G19" s="39">
        <v>1929026.46</v>
      </c>
      <c r="H19" s="39">
        <v>2399724.62</v>
      </c>
      <c r="I19" s="39">
        <v>3473479.6600000006</v>
      </c>
      <c r="J19" s="39">
        <v>7385439.7399999993</v>
      </c>
      <c r="K19" s="39">
        <v>2906769.2199999997</v>
      </c>
      <c r="L19" s="39">
        <v>3853588.08</v>
      </c>
      <c r="M19" s="39">
        <f>SUM(F19:L19)</f>
        <v>23708815.170000002</v>
      </c>
    </row>
    <row r="20" spans="1:13" s="32" customFormat="1" ht="12.75">
      <c r="A20" s="37"/>
      <c r="B20" s="37" t="s">
        <v>16</v>
      </c>
      <c r="C20" s="38" t="s">
        <v>17</v>
      </c>
      <c r="D20" s="42">
        <v>313648700</v>
      </c>
      <c r="E20" s="39">
        <v>0</v>
      </c>
      <c r="F20" s="39">
        <v>2405019.9</v>
      </c>
      <c r="G20" s="39">
        <v>26364082.030000001</v>
      </c>
      <c r="H20" s="39">
        <v>52414413.170000002</v>
      </c>
      <c r="I20" s="39">
        <v>25306543.440000001</v>
      </c>
      <c r="J20" s="39">
        <v>9883721.1999999993</v>
      </c>
      <c r="K20" s="39">
        <v>12655766.109999999</v>
      </c>
      <c r="L20" s="39">
        <v>2495741.0200000005</v>
      </c>
      <c r="M20" s="39">
        <f>SUM(F20:L20)</f>
        <v>131525286.86999999</v>
      </c>
    </row>
    <row r="21" spans="1:13" s="32" customFormat="1" ht="12.75">
      <c r="A21" s="37"/>
      <c r="B21" s="37" t="s">
        <v>18</v>
      </c>
      <c r="C21" s="38" t="s">
        <v>19</v>
      </c>
      <c r="D21" s="42">
        <v>41101842</v>
      </c>
      <c r="E21" s="39">
        <v>0</v>
      </c>
      <c r="F21" s="39">
        <v>426688.24</v>
      </c>
      <c r="G21" s="39">
        <v>3386273.19</v>
      </c>
      <c r="H21" s="39">
        <v>4832118.3100000005</v>
      </c>
      <c r="I21" s="39">
        <v>3436458.43</v>
      </c>
      <c r="J21" s="39">
        <v>1753342.49</v>
      </c>
      <c r="K21" s="39">
        <v>3093738.1799999997</v>
      </c>
      <c r="L21" s="39">
        <v>2170942.8099999996</v>
      </c>
      <c r="M21" s="39">
        <f>SUM(F21:L21)</f>
        <v>19099561.649999999</v>
      </c>
    </row>
    <row r="22" spans="1:13" s="32" customFormat="1" ht="12.75">
      <c r="A22" s="37"/>
      <c r="B22" s="37" t="s">
        <v>20</v>
      </c>
      <c r="C22" s="38" t="s">
        <v>21</v>
      </c>
      <c r="D22" s="42">
        <v>24059889</v>
      </c>
      <c r="E22" s="39">
        <v>0</v>
      </c>
      <c r="F22" s="39">
        <v>1943202.03</v>
      </c>
      <c r="G22" s="39">
        <v>6977135.6100000003</v>
      </c>
      <c r="H22" s="39">
        <v>5981015.7500000009</v>
      </c>
      <c r="I22" s="39">
        <v>6936773.6100000003</v>
      </c>
      <c r="J22" s="39">
        <v>1667188.6800000002</v>
      </c>
      <c r="K22" s="39">
        <v>2373191.0700000003</v>
      </c>
      <c r="L22" s="39">
        <v>4368500.3000000007</v>
      </c>
      <c r="M22" s="39">
        <f t="shared" ref="M22:M26" si="4">SUM(F22:L22)</f>
        <v>30247007.050000001</v>
      </c>
    </row>
    <row r="23" spans="1:13" s="32" customFormat="1" ht="12.75">
      <c r="A23" s="37"/>
      <c r="B23" s="37" t="s">
        <v>22</v>
      </c>
      <c r="C23" s="38" t="s">
        <v>23</v>
      </c>
      <c r="D23" s="42">
        <v>6511019</v>
      </c>
      <c r="E23" s="39">
        <v>0</v>
      </c>
      <c r="F23" s="39">
        <v>364284.77999999997</v>
      </c>
      <c r="G23" s="39">
        <v>3754140.96</v>
      </c>
      <c r="H23" s="39">
        <v>0</v>
      </c>
      <c r="I23" s="39">
        <v>251607.05</v>
      </c>
      <c r="J23" s="39">
        <v>0</v>
      </c>
      <c r="K23" s="39">
        <v>1907819.4388000001</v>
      </c>
      <c r="L23" s="39">
        <v>0</v>
      </c>
      <c r="M23" s="39">
        <f t="shared" si="4"/>
        <v>6277852.2288000006</v>
      </c>
    </row>
    <row r="24" spans="1:13" s="32" customFormat="1" ht="12.75">
      <c r="A24" s="37"/>
      <c r="B24" s="37" t="s">
        <v>24</v>
      </c>
      <c r="C24" s="38" t="s">
        <v>135</v>
      </c>
      <c r="D24" s="42">
        <v>41438939</v>
      </c>
      <c r="E24" s="39">
        <v>0</v>
      </c>
      <c r="F24" s="39">
        <v>4578499.2299999995</v>
      </c>
      <c r="G24" s="39">
        <v>2743450.31</v>
      </c>
      <c r="H24" s="39">
        <v>2191709.66</v>
      </c>
      <c r="I24" s="39">
        <v>4492895.5600000005</v>
      </c>
      <c r="J24" s="39">
        <v>8986978.6600000001</v>
      </c>
      <c r="K24" s="39">
        <v>7200892.8599999994</v>
      </c>
      <c r="L24" s="39">
        <v>6355064.8500000006</v>
      </c>
      <c r="M24" s="39">
        <f t="shared" si="4"/>
        <v>36549491.130000003</v>
      </c>
    </row>
    <row r="25" spans="1:13" s="32" customFormat="1" ht="12.75">
      <c r="A25" s="37"/>
      <c r="B25" s="37" t="s">
        <v>25</v>
      </c>
      <c r="C25" s="38" t="s">
        <v>26</v>
      </c>
      <c r="D25" s="42">
        <v>9830449</v>
      </c>
      <c r="E25" s="39">
        <v>0</v>
      </c>
      <c r="F25" s="39">
        <v>12868945.640000001</v>
      </c>
      <c r="G25" s="39">
        <v>15693305.16</v>
      </c>
      <c r="H25" s="39">
        <v>14927711.109999999</v>
      </c>
      <c r="I25" s="39">
        <v>18793111.68</v>
      </c>
      <c r="J25" s="39">
        <v>20289250.960000001</v>
      </c>
      <c r="K25" s="39">
        <v>17686612.440000001</v>
      </c>
      <c r="L25" s="39">
        <v>12198772.699999999</v>
      </c>
      <c r="M25" s="39">
        <f t="shared" si="4"/>
        <v>112457709.69</v>
      </c>
    </row>
    <row r="26" spans="1:13" s="32" customFormat="1" ht="12.75">
      <c r="A26" s="37"/>
      <c r="B26" s="37" t="s">
        <v>151</v>
      </c>
      <c r="C26" s="38" t="s">
        <v>152</v>
      </c>
      <c r="D26" s="42">
        <v>21009441</v>
      </c>
      <c r="E26" s="39">
        <v>0</v>
      </c>
      <c r="F26" s="39">
        <v>2187764.6799999997</v>
      </c>
      <c r="G26" s="39">
        <v>1920041.46</v>
      </c>
      <c r="H26" s="39">
        <v>810049.69000000006</v>
      </c>
      <c r="I26" s="39">
        <v>1924861.0399999998</v>
      </c>
      <c r="J26" s="39">
        <v>1649242.21</v>
      </c>
      <c r="K26" s="39">
        <v>1875071.8399999996</v>
      </c>
      <c r="L26" s="39">
        <v>2756683.5100000002</v>
      </c>
      <c r="M26" s="39">
        <f t="shared" si="4"/>
        <v>13123714.43</v>
      </c>
    </row>
    <row r="27" spans="1:13" s="32" customFormat="1" ht="12.75">
      <c r="A27" s="37"/>
      <c r="B27" s="37"/>
      <c r="C27" s="38"/>
      <c r="D27" s="42"/>
      <c r="E27" s="39"/>
      <c r="F27" s="39"/>
      <c r="G27" s="39"/>
      <c r="H27" s="39"/>
      <c r="I27" s="39"/>
      <c r="J27" s="39"/>
      <c r="K27" s="39"/>
      <c r="L27" s="39"/>
      <c r="M27" s="39"/>
    </row>
    <row r="28" spans="1:13" s="32" customFormat="1" ht="10.5" customHeight="1">
      <c r="A28" s="37"/>
      <c r="B28" s="37"/>
      <c r="C28" s="38"/>
      <c r="D28" s="38"/>
      <c r="E28" s="38"/>
      <c r="F28" s="39"/>
      <c r="G28" s="39"/>
      <c r="H28" s="39"/>
      <c r="I28" s="39"/>
      <c r="J28" s="39"/>
      <c r="K28" s="39"/>
      <c r="L28" s="39"/>
      <c r="M28" s="39"/>
    </row>
    <row r="29" spans="1:13" s="32" customFormat="1" ht="15" customHeight="1">
      <c r="A29" s="40" t="s">
        <v>124</v>
      </c>
      <c r="B29" s="34" t="s">
        <v>27</v>
      </c>
      <c r="C29" s="35"/>
      <c r="D29" s="36">
        <f t="shared" ref="D29:G29" si="5">SUM(D30:D37)</f>
        <v>200854736</v>
      </c>
      <c r="E29" s="36">
        <f t="shared" si="5"/>
        <v>0</v>
      </c>
      <c r="F29" s="36">
        <f t="shared" si="5"/>
        <v>7327959.6399999997</v>
      </c>
      <c r="G29" s="36">
        <f t="shared" si="5"/>
        <v>33219119.770000003</v>
      </c>
      <c r="H29" s="36">
        <f t="shared" ref="H29:K29" si="6">SUM(H30:H37)</f>
        <v>17257628.77</v>
      </c>
      <c r="I29" s="36">
        <f t="shared" ref="I29" si="7">SUM(I30:I37)</f>
        <v>22136788.310000002</v>
      </c>
      <c r="J29" s="36">
        <f t="shared" si="6"/>
        <v>31795813.090000004</v>
      </c>
      <c r="K29" s="36">
        <f t="shared" si="6"/>
        <v>27404366.870000001</v>
      </c>
      <c r="L29" s="36">
        <f>SUM(L30:L37)</f>
        <v>20482923.179999996</v>
      </c>
      <c r="M29" s="36">
        <f t="shared" ref="M29" si="8">SUM(M30:M37)</f>
        <v>159624599.63</v>
      </c>
    </row>
    <row r="30" spans="1:13" s="32" customFormat="1" ht="12.75">
      <c r="A30" s="37"/>
      <c r="B30" s="37" t="s">
        <v>28</v>
      </c>
      <c r="C30" s="38" t="s">
        <v>29</v>
      </c>
      <c r="D30" s="42">
        <v>18647855</v>
      </c>
      <c r="E30" s="39">
        <v>0</v>
      </c>
      <c r="F30" s="39">
        <v>1672018.7999999998</v>
      </c>
      <c r="G30" s="39">
        <v>3247309.15</v>
      </c>
      <c r="H30" s="39">
        <v>2724773.7600000002</v>
      </c>
      <c r="I30" s="39">
        <v>4098008.58</v>
      </c>
      <c r="J30" s="39">
        <v>4383478.08</v>
      </c>
      <c r="K30" s="39">
        <v>8282316.5699999994</v>
      </c>
      <c r="L30" s="39">
        <v>3731795.7600000002</v>
      </c>
      <c r="M30" s="39">
        <f>SUM(F30:L30)</f>
        <v>28139700.699999999</v>
      </c>
    </row>
    <row r="31" spans="1:13" s="32" customFormat="1" ht="12.75">
      <c r="A31" s="37"/>
      <c r="B31" s="37" t="s">
        <v>30</v>
      </c>
      <c r="C31" s="38" t="s">
        <v>31</v>
      </c>
      <c r="D31" s="42">
        <v>11548263</v>
      </c>
      <c r="E31" s="39">
        <v>0</v>
      </c>
      <c r="F31" s="39">
        <v>231700.77000000002</v>
      </c>
      <c r="G31" s="39">
        <v>704667.41</v>
      </c>
      <c r="H31" s="39">
        <v>528340.54</v>
      </c>
      <c r="I31" s="39">
        <v>1637019.33</v>
      </c>
      <c r="J31" s="39">
        <v>620353.17000000004</v>
      </c>
      <c r="K31" s="39">
        <v>888932.95</v>
      </c>
      <c r="L31" s="39">
        <v>445353.08</v>
      </c>
      <c r="M31" s="39">
        <f>SUM(F31:L31)</f>
        <v>5056367.25</v>
      </c>
    </row>
    <row r="32" spans="1:13" s="32" customFormat="1" ht="12.75">
      <c r="A32" s="37"/>
      <c r="B32" s="37" t="s">
        <v>32</v>
      </c>
      <c r="C32" s="38" t="s">
        <v>33</v>
      </c>
      <c r="D32" s="42">
        <v>48040818</v>
      </c>
      <c r="E32" s="39">
        <v>0</v>
      </c>
      <c r="F32" s="39">
        <v>777182.23</v>
      </c>
      <c r="G32" s="39">
        <v>16051020.380000001</v>
      </c>
      <c r="H32" s="39">
        <v>5338514.5</v>
      </c>
      <c r="I32" s="39">
        <v>3726470.84</v>
      </c>
      <c r="J32" s="39">
        <v>15367660.139999999</v>
      </c>
      <c r="K32" s="39">
        <v>2859683.19</v>
      </c>
      <c r="L32" s="39">
        <v>6917199.2199999988</v>
      </c>
      <c r="M32" s="39">
        <f>SUM(F32:L32)</f>
        <v>51037730.499999993</v>
      </c>
    </row>
    <row r="33" spans="1:13" s="32" customFormat="1" ht="12.75">
      <c r="A33" s="37"/>
      <c r="B33" s="37" t="s">
        <v>34</v>
      </c>
      <c r="C33" s="38" t="s">
        <v>35</v>
      </c>
      <c r="D33" s="42">
        <v>450098</v>
      </c>
      <c r="E33" s="39">
        <v>0</v>
      </c>
      <c r="F33" s="39">
        <v>18432.310000000001</v>
      </c>
      <c r="G33" s="39">
        <v>17530</v>
      </c>
      <c r="H33" s="39">
        <v>23844.799999999999</v>
      </c>
      <c r="I33" s="39">
        <v>11913</v>
      </c>
      <c r="J33" s="39">
        <v>5563.48</v>
      </c>
      <c r="K33" s="39">
        <v>65286.810000000005</v>
      </c>
      <c r="L33" s="39">
        <v>16537.740000000002</v>
      </c>
      <c r="M33" s="39">
        <f>SUM(F33:L33)</f>
        <v>159108.13999999998</v>
      </c>
    </row>
    <row r="34" spans="1:13" s="32" customFormat="1" ht="12.75">
      <c r="A34" s="37"/>
      <c r="B34" s="37" t="s">
        <v>36</v>
      </c>
      <c r="C34" s="38" t="s">
        <v>133</v>
      </c>
      <c r="D34" s="42">
        <v>5846031</v>
      </c>
      <c r="E34" s="39">
        <v>0</v>
      </c>
      <c r="F34" s="39">
        <v>264592.24</v>
      </c>
      <c r="G34" s="39">
        <v>581942.97</v>
      </c>
      <c r="H34" s="39">
        <v>190983.49999999997</v>
      </c>
      <c r="I34" s="39">
        <v>350328.82999999996</v>
      </c>
      <c r="J34" s="39">
        <v>389667.94</v>
      </c>
      <c r="K34" s="39">
        <v>539510.06000000006</v>
      </c>
      <c r="L34" s="39">
        <v>169334.9</v>
      </c>
      <c r="M34" s="39">
        <f t="shared" ref="M34:M36" si="9">SUM(F34:L34)</f>
        <v>2486360.44</v>
      </c>
    </row>
    <row r="35" spans="1:13" s="32" customFormat="1" ht="12.75">
      <c r="A35" s="37"/>
      <c r="B35" s="37" t="s">
        <v>37</v>
      </c>
      <c r="C35" s="38" t="s">
        <v>38</v>
      </c>
      <c r="D35" s="42">
        <v>18632192</v>
      </c>
      <c r="E35" s="39">
        <v>0</v>
      </c>
      <c r="F35" s="39">
        <v>722699.92999999993</v>
      </c>
      <c r="G35" s="39">
        <v>2451422.7799999998</v>
      </c>
      <c r="H35" s="39">
        <v>2282679.2799999998</v>
      </c>
      <c r="I35" s="39">
        <v>4193575.68</v>
      </c>
      <c r="J35" s="39">
        <v>3660362.1100000003</v>
      </c>
      <c r="K35" s="39">
        <v>2911038.43</v>
      </c>
      <c r="L35" s="39">
        <v>2998397.38</v>
      </c>
      <c r="M35" s="39">
        <f t="shared" si="9"/>
        <v>19220175.59</v>
      </c>
    </row>
    <row r="36" spans="1:13" s="32" customFormat="1" ht="12.75">
      <c r="A36" s="37"/>
      <c r="B36" s="37" t="s">
        <v>39</v>
      </c>
      <c r="C36" s="38" t="s">
        <v>136</v>
      </c>
      <c r="D36" s="42">
        <v>59358222</v>
      </c>
      <c r="E36" s="39">
        <v>0</v>
      </c>
      <c r="F36" s="39">
        <v>1946866.6199999999</v>
      </c>
      <c r="G36" s="39">
        <v>8423845.7100000009</v>
      </c>
      <c r="H36" s="39">
        <v>4175023.37</v>
      </c>
      <c r="I36" s="39">
        <v>5541069.9500000011</v>
      </c>
      <c r="J36" s="39">
        <v>4626526.43</v>
      </c>
      <c r="K36" s="39">
        <v>9108874.5600000005</v>
      </c>
      <c r="L36" s="39">
        <v>4550096.3999999994</v>
      </c>
      <c r="M36" s="39">
        <f t="shared" si="9"/>
        <v>38372303.039999999</v>
      </c>
    </row>
    <row r="37" spans="1:13" s="32" customFormat="1" ht="12.75">
      <c r="A37" s="37"/>
      <c r="B37" s="37" t="s">
        <v>40</v>
      </c>
      <c r="C37" s="38" t="s">
        <v>41</v>
      </c>
      <c r="D37" s="42">
        <v>38331257</v>
      </c>
      <c r="E37" s="39">
        <v>0</v>
      </c>
      <c r="F37" s="39">
        <v>1694466.74</v>
      </c>
      <c r="G37" s="39">
        <v>1741381.37</v>
      </c>
      <c r="H37" s="39">
        <v>1993469.0199999998</v>
      </c>
      <c r="I37" s="39">
        <v>2578402.1</v>
      </c>
      <c r="J37" s="39">
        <v>2742201.74</v>
      </c>
      <c r="K37" s="39">
        <v>2748724.3000000007</v>
      </c>
      <c r="L37" s="39">
        <v>1654208.7000000002</v>
      </c>
      <c r="M37" s="39">
        <f>SUM(F37:L37)</f>
        <v>15152853.970000003</v>
      </c>
    </row>
    <row r="38" spans="1:13" s="32" customFormat="1" ht="12.75">
      <c r="A38" s="37"/>
      <c r="B38" s="37"/>
      <c r="C38" s="38"/>
      <c r="D38" s="42"/>
      <c r="E38" s="39"/>
      <c r="F38" s="39"/>
      <c r="G38" s="39"/>
      <c r="H38" s="39"/>
      <c r="I38" s="39"/>
      <c r="J38" s="39"/>
      <c r="K38" s="39"/>
      <c r="L38" s="39"/>
      <c r="M38" s="39"/>
    </row>
    <row r="39" spans="1:13" s="32" customFormat="1" ht="15" customHeight="1">
      <c r="A39" s="37"/>
      <c r="B39" s="37"/>
      <c r="C39" s="38"/>
      <c r="D39" s="38"/>
      <c r="E39" s="38"/>
      <c r="F39" s="39"/>
      <c r="G39" s="39"/>
      <c r="H39" s="39"/>
      <c r="I39" s="39"/>
      <c r="J39" s="39"/>
      <c r="K39" s="39"/>
      <c r="L39" s="39"/>
      <c r="M39" s="39"/>
    </row>
    <row r="40" spans="1:13" s="32" customFormat="1" ht="17.25" customHeight="1">
      <c r="A40" s="40" t="s">
        <v>125</v>
      </c>
      <c r="B40" s="34" t="s">
        <v>42</v>
      </c>
      <c r="C40" s="35"/>
      <c r="D40" s="36">
        <f t="shared" ref="D40:M40" si="10">SUM(D41:D47)</f>
        <v>2354415842</v>
      </c>
      <c r="E40" s="36">
        <f t="shared" si="10"/>
        <v>0</v>
      </c>
      <c r="F40" s="36">
        <f t="shared" si="10"/>
        <v>512751766.30938137</v>
      </c>
      <c r="G40" s="36">
        <f t="shared" si="10"/>
        <v>260211255.60000002</v>
      </c>
      <c r="H40" s="36">
        <f t="shared" ref="H40:J40" si="11">SUM(H41:H47)</f>
        <v>254914583.75</v>
      </c>
      <c r="I40" s="36">
        <f t="shared" ref="I40" si="12">SUM(I41:I47)</f>
        <v>256919260.40443131</v>
      </c>
      <c r="J40" s="36">
        <f t="shared" si="11"/>
        <v>254749378.40187395</v>
      </c>
      <c r="K40" s="36">
        <f>SUM(K41:K47)</f>
        <v>258690124.16999999</v>
      </c>
      <c r="L40" s="36">
        <f>SUM(L41:L47)</f>
        <v>256212229.46791926</v>
      </c>
      <c r="M40" s="36">
        <f t="shared" si="10"/>
        <v>2054448598.103606</v>
      </c>
    </row>
    <row r="41" spans="1:13" s="32" customFormat="1" ht="12.75">
      <c r="A41" s="43"/>
      <c r="B41" s="43" t="s">
        <v>43</v>
      </c>
      <c r="C41" s="38" t="s">
        <v>44</v>
      </c>
      <c r="D41" s="42">
        <v>2354415842</v>
      </c>
      <c r="E41" s="39">
        <v>0</v>
      </c>
      <c r="F41" s="39">
        <v>512751766.30938137</v>
      </c>
      <c r="G41" s="39">
        <v>260168939.30000001</v>
      </c>
      <c r="H41" s="39">
        <v>254914583.75</v>
      </c>
      <c r="I41" s="39">
        <v>254699260.40443131</v>
      </c>
      <c r="J41" s="39">
        <v>254749378.40187395</v>
      </c>
      <c r="K41" s="39">
        <v>258690124.16999999</v>
      </c>
      <c r="L41" s="39">
        <v>256212229.46791926</v>
      </c>
      <c r="M41" s="39">
        <f>SUM(F41:L41)</f>
        <v>2052186281.803606</v>
      </c>
    </row>
    <row r="42" spans="1:13" s="32" customFormat="1" ht="12.75">
      <c r="A42" s="43"/>
      <c r="B42" s="43" t="s">
        <v>45</v>
      </c>
      <c r="C42" s="38" t="s">
        <v>46</v>
      </c>
      <c r="D42" s="39"/>
      <c r="E42" s="38"/>
      <c r="F42" s="39"/>
      <c r="G42" s="39">
        <v>25000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f>SUM(F42:L42)</f>
        <v>25000</v>
      </c>
    </row>
    <row r="43" spans="1:13" s="32" customFormat="1" ht="12.75">
      <c r="A43" s="43"/>
      <c r="B43" s="43" t="s">
        <v>47</v>
      </c>
      <c r="C43" s="38" t="s">
        <v>48</v>
      </c>
      <c r="D43" s="39"/>
      <c r="E43" s="38"/>
      <c r="F43" s="39"/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f>SUM(F43:L43)</f>
        <v>0</v>
      </c>
    </row>
    <row r="44" spans="1:13" s="32" customFormat="1" ht="12.75">
      <c r="A44" s="43"/>
      <c r="B44" s="43" t="s">
        <v>49</v>
      </c>
      <c r="C44" s="38" t="s">
        <v>50</v>
      </c>
      <c r="D44" s="39"/>
      <c r="E44" s="38"/>
      <c r="F44" s="39"/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f t="shared" ref="M44:M47" si="13">SUM(F44:L44)</f>
        <v>0</v>
      </c>
    </row>
    <row r="45" spans="1:13" s="32" customFormat="1" ht="12.75">
      <c r="A45" s="43"/>
      <c r="B45" s="43" t="s">
        <v>51</v>
      </c>
      <c r="C45" s="38" t="s">
        <v>52</v>
      </c>
      <c r="D45" s="39"/>
      <c r="E45" s="38"/>
      <c r="F45" s="39"/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f t="shared" si="13"/>
        <v>0</v>
      </c>
    </row>
    <row r="46" spans="1:13" s="32" customFormat="1" ht="12.75">
      <c r="A46" s="43"/>
      <c r="B46" s="43" t="s">
        <v>53</v>
      </c>
      <c r="C46" s="38" t="s">
        <v>54</v>
      </c>
      <c r="D46" s="39"/>
      <c r="E46" s="38"/>
      <c r="F46" s="39"/>
      <c r="G46" s="39">
        <v>17316.3</v>
      </c>
      <c r="H46" s="39">
        <v>0</v>
      </c>
      <c r="I46" s="39">
        <v>2220000</v>
      </c>
      <c r="J46" s="39">
        <v>0</v>
      </c>
      <c r="K46" s="39">
        <v>0</v>
      </c>
      <c r="L46" s="39">
        <v>0</v>
      </c>
      <c r="M46" s="39">
        <f>SUM(F46:L46)</f>
        <v>2237316.2999999998</v>
      </c>
    </row>
    <row r="47" spans="1:13" s="32" customFormat="1" ht="12.75">
      <c r="A47" s="43"/>
      <c r="B47" s="43" t="s">
        <v>55</v>
      </c>
      <c r="C47" s="38" t="s">
        <v>56</v>
      </c>
      <c r="D47" s="39"/>
      <c r="E47" s="38"/>
      <c r="F47" s="39"/>
      <c r="G47" s="39"/>
      <c r="H47" s="39"/>
      <c r="I47" s="39">
        <v>0</v>
      </c>
      <c r="J47" s="39">
        <v>0</v>
      </c>
      <c r="K47" s="39">
        <v>0</v>
      </c>
      <c r="L47" s="39">
        <v>0</v>
      </c>
      <c r="M47" s="39">
        <f t="shared" si="13"/>
        <v>0</v>
      </c>
    </row>
    <row r="48" spans="1:13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  <c r="J48" s="45"/>
      <c r="K48" s="45"/>
      <c r="L48" s="45"/>
      <c r="M48" s="45"/>
    </row>
    <row r="49" spans="1:13" s="46" customFormat="1" ht="15" customHeight="1">
      <c r="A49" s="43"/>
      <c r="B49" s="43"/>
      <c r="C49" s="44"/>
      <c r="D49" s="44"/>
      <c r="E49" s="44"/>
      <c r="F49" s="45"/>
      <c r="G49" s="45"/>
      <c r="H49" s="45"/>
      <c r="I49" s="45"/>
      <c r="J49" s="45"/>
      <c r="K49" s="45"/>
      <c r="L49" s="45"/>
      <c r="M49" s="45"/>
    </row>
    <row r="50" spans="1:13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5"/>
      <c r="M50" s="45"/>
    </row>
    <row r="51" spans="1:13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5"/>
      <c r="M51" s="45"/>
    </row>
    <row r="52" spans="1:13" s="32" customFormat="1" ht="12.75" customHeight="1">
      <c r="A52" s="40" t="s">
        <v>126</v>
      </c>
      <c r="B52" s="34" t="s">
        <v>57</v>
      </c>
      <c r="C52" s="35"/>
      <c r="D52" s="36"/>
      <c r="E52" s="36">
        <f t="shared" ref="E52" si="14">SUM(E53:E60)</f>
        <v>0</v>
      </c>
      <c r="F52" s="39"/>
      <c r="G52" s="39"/>
      <c r="H52" s="39"/>
      <c r="I52" s="39"/>
      <c r="J52" s="39"/>
      <c r="K52" s="39"/>
      <c r="L52" s="39"/>
      <c r="M52" s="39">
        <f t="shared" ref="M52:M58" si="15">SUM(F52:L52)</f>
        <v>0</v>
      </c>
    </row>
    <row r="53" spans="1:13" s="32" customFormat="1" ht="12.75">
      <c r="A53" s="43"/>
      <c r="B53" s="43" t="s">
        <v>58</v>
      </c>
      <c r="C53" s="38" t="s">
        <v>59</v>
      </c>
      <c r="D53" s="39"/>
      <c r="E53" s="38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f t="shared" si="15"/>
        <v>0</v>
      </c>
    </row>
    <row r="54" spans="1:13" s="32" customFormat="1" ht="12.75">
      <c r="A54" s="43"/>
      <c r="B54" s="43" t="s">
        <v>60</v>
      </c>
      <c r="C54" s="38" t="s">
        <v>61</v>
      </c>
      <c r="D54" s="39"/>
      <c r="E54" s="38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f t="shared" si="15"/>
        <v>0</v>
      </c>
    </row>
    <row r="55" spans="1:13" s="32" customFormat="1" ht="12.75">
      <c r="A55" s="43"/>
      <c r="B55" s="43" t="s">
        <v>62</v>
      </c>
      <c r="C55" s="38" t="s">
        <v>63</v>
      </c>
      <c r="D55" s="39"/>
      <c r="E55" s="38"/>
      <c r="F55" s="39"/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f t="shared" si="15"/>
        <v>0</v>
      </c>
    </row>
    <row r="56" spans="1:13" s="32" customFormat="1" ht="12.75">
      <c r="A56" s="43"/>
      <c r="B56" s="43" t="s">
        <v>64</v>
      </c>
      <c r="C56" s="38" t="s">
        <v>65</v>
      </c>
      <c r="D56" s="39"/>
      <c r="E56" s="38"/>
      <c r="F56" s="39"/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f>SUM(F56:L56)</f>
        <v>0</v>
      </c>
    </row>
    <row r="57" spans="1:13" s="32" customFormat="1" ht="12.75">
      <c r="A57" s="43"/>
      <c r="B57" s="43" t="s">
        <v>66</v>
      </c>
      <c r="C57" s="38" t="s">
        <v>67</v>
      </c>
      <c r="D57" s="39"/>
      <c r="E57" s="38"/>
      <c r="F57" s="39"/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f t="shared" si="15"/>
        <v>0</v>
      </c>
    </row>
    <row r="58" spans="1:13" s="32" customFormat="1" ht="12.75">
      <c r="A58" s="43"/>
      <c r="B58" s="43" t="s">
        <v>68</v>
      </c>
      <c r="C58" s="38" t="s">
        <v>69</v>
      </c>
      <c r="D58" s="38"/>
      <c r="E58" s="38"/>
      <c r="F58" s="39"/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f t="shared" si="15"/>
        <v>0</v>
      </c>
    </row>
    <row r="59" spans="1:13" s="32" customFormat="1" ht="12.75">
      <c r="A59" s="43"/>
      <c r="B59" s="43"/>
      <c r="C59" s="38"/>
      <c r="D59" s="38"/>
      <c r="E59" s="38"/>
      <c r="F59" s="39"/>
      <c r="G59" s="39"/>
      <c r="H59" s="39"/>
      <c r="I59" s="39"/>
      <c r="J59" s="39"/>
      <c r="K59" s="39"/>
      <c r="L59" s="39"/>
      <c r="M59" s="39"/>
    </row>
    <row r="60" spans="1:13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</row>
    <row r="61" spans="1:13" s="32" customFormat="1" ht="12.75" customHeight="1">
      <c r="A61" s="47" t="s">
        <v>127</v>
      </c>
      <c r="B61" s="9" t="s">
        <v>70</v>
      </c>
      <c r="C61" s="8"/>
      <c r="D61" s="36">
        <f t="shared" ref="D61:G61" si="16">SUM(D62:D70)</f>
        <v>112156984</v>
      </c>
      <c r="E61" s="36">
        <f t="shared" si="16"/>
        <v>0</v>
      </c>
      <c r="F61" s="36">
        <f t="shared" si="16"/>
        <v>10354536.9</v>
      </c>
      <c r="G61" s="36">
        <f t="shared" si="16"/>
        <v>43910815.280000001</v>
      </c>
      <c r="H61" s="36">
        <f t="shared" ref="H61:J61" si="17">SUM(H62:H70)</f>
        <v>5047945.0699999994</v>
      </c>
      <c r="I61" s="36">
        <f t="shared" ref="I61" si="18">SUM(I62:I70)</f>
        <v>6745003.54</v>
      </c>
      <c r="J61" s="36">
        <f t="shared" si="17"/>
        <v>7906997.7599999998</v>
      </c>
      <c r="K61" s="36">
        <f>SUM(K62:K70)</f>
        <v>14461127.300000001</v>
      </c>
      <c r="L61" s="36">
        <f>SUM(L62:L70)</f>
        <v>79501437.439999998</v>
      </c>
      <c r="M61" s="36">
        <f>SUM(M62:M70)</f>
        <v>167927863.28999999</v>
      </c>
    </row>
    <row r="62" spans="1:13" s="32" customFormat="1" ht="12.75">
      <c r="A62" s="43"/>
      <c r="B62" s="43" t="s">
        <v>71</v>
      </c>
      <c r="C62" s="38" t="s">
        <v>72</v>
      </c>
      <c r="D62" s="42">
        <v>40670476</v>
      </c>
      <c r="E62" s="39">
        <v>0</v>
      </c>
      <c r="F62" s="39">
        <v>317852.65999999997</v>
      </c>
      <c r="G62" s="39">
        <v>1621151.75</v>
      </c>
      <c r="H62" s="39">
        <v>2709727.4299999997</v>
      </c>
      <c r="I62" s="39">
        <v>2449541.81</v>
      </c>
      <c r="J62" s="39">
        <v>4366874.55</v>
      </c>
      <c r="K62" s="39">
        <v>9329322.8200000003</v>
      </c>
      <c r="L62" s="39">
        <v>21826288.280000001</v>
      </c>
      <c r="M62" s="39">
        <f>SUM(F62:L62)</f>
        <v>42620759.299999997</v>
      </c>
    </row>
    <row r="63" spans="1:13" s="32" customFormat="1" ht="12.75">
      <c r="A63" s="43"/>
      <c r="B63" s="43" t="s">
        <v>73</v>
      </c>
      <c r="C63" s="38" t="s">
        <v>74</v>
      </c>
      <c r="D63" s="42">
        <v>7249642</v>
      </c>
      <c r="E63" s="39">
        <v>0</v>
      </c>
      <c r="F63" s="39">
        <v>9207717.9100000001</v>
      </c>
      <c r="G63" s="39">
        <v>1263770.54</v>
      </c>
      <c r="H63" s="39">
        <v>1578198.14</v>
      </c>
      <c r="I63" s="39">
        <v>3370510.8400000003</v>
      </c>
      <c r="J63" s="39">
        <v>2837856.7</v>
      </c>
      <c r="K63" s="39">
        <v>2582324.94</v>
      </c>
      <c r="L63" s="39">
        <v>2104167.1799999997</v>
      </c>
      <c r="M63" s="39">
        <f t="shared" ref="M63:M68" si="19">SUM(F63:L63)</f>
        <v>22944546.25</v>
      </c>
    </row>
    <row r="64" spans="1:13" s="32" customFormat="1" ht="12.75">
      <c r="A64" s="43"/>
      <c r="B64" s="43" t="s">
        <v>75</v>
      </c>
      <c r="C64" s="38" t="s">
        <v>76</v>
      </c>
      <c r="D64" s="42">
        <v>22900877</v>
      </c>
      <c r="E64" s="39">
        <v>0</v>
      </c>
      <c r="F64" s="39">
        <v>728496.93</v>
      </c>
      <c r="G64" s="39">
        <v>0</v>
      </c>
      <c r="H64" s="39">
        <v>357645</v>
      </c>
      <c r="I64" s="39">
        <v>0</v>
      </c>
      <c r="J64" s="39">
        <v>0</v>
      </c>
      <c r="K64" s="39">
        <v>787060</v>
      </c>
      <c r="L64" s="39">
        <v>0</v>
      </c>
      <c r="M64" s="39">
        <f>SUM(F64:L64)</f>
        <v>1873201.9300000002</v>
      </c>
    </row>
    <row r="65" spans="1:13" s="32" customFormat="1" ht="12.75">
      <c r="A65" s="43"/>
      <c r="B65" s="43" t="s">
        <v>77</v>
      </c>
      <c r="C65" s="38" t="s">
        <v>78</v>
      </c>
      <c r="D65" s="42">
        <v>11055110</v>
      </c>
      <c r="E65" s="39">
        <v>0</v>
      </c>
      <c r="F65" s="39">
        <v>0</v>
      </c>
      <c r="G65" s="39">
        <v>39608000</v>
      </c>
      <c r="H65" s="39">
        <v>0</v>
      </c>
      <c r="I65" s="39">
        <v>0</v>
      </c>
      <c r="J65" s="39">
        <v>12752.76</v>
      </c>
      <c r="K65" s="39">
        <v>0</v>
      </c>
      <c r="L65" s="39">
        <v>7647.62</v>
      </c>
      <c r="M65" s="39">
        <f t="shared" si="19"/>
        <v>39628400.379999995</v>
      </c>
    </row>
    <row r="66" spans="1:13" s="32" customFormat="1" ht="12.75">
      <c r="A66" s="43"/>
      <c r="B66" s="43" t="s">
        <v>79</v>
      </c>
      <c r="C66" s="38" t="s">
        <v>80</v>
      </c>
      <c r="D66" s="42">
        <v>19047928</v>
      </c>
      <c r="E66" s="39">
        <v>0</v>
      </c>
      <c r="F66" s="39">
        <v>100469.4</v>
      </c>
      <c r="G66" s="39">
        <v>1417892.99</v>
      </c>
      <c r="H66" s="39">
        <v>203585.5</v>
      </c>
      <c r="I66" s="39">
        <v>703309.68000000017</v>
      </c>
      <c r="J66" s="39">
        <v>440811.77</v>
      </c>
      <c r="K66" s="39">
        <v>796541.99</v>
      </c>
      <c r="L66" s="39">
        <v>369741.36</v>
      </c>
      <c r="M66" s="39">
        <f t="shared" si="19"/>
        <v>4032352.69</v>
      </c>
    </row>
    <row r="67" spans="1:13" s="32" customFormat="1" ht="12.75">
      <c r="A67" s="43"/>
      <c r="B67" s="43" t="s">
        <v>81</v>
      </c>
      <c r="C67" s="38" t="s">
        <v>82</v>
      </c>
      <c r="D67" s="39">
        <v>9789476</v>
      </c>
      <c r="E67" s="39">
        <v>0</v>
      </c>
      <c r="F67" s="39">
        <v>0</v>
      </c>
      <c r="G67" s="39">
        <v>0</v>
      </c>
      <c r="H67" s="39">
        <v>198789</v>
      </c>
      <c r="I67" s="39">
        <v>53641.21</v>
      </c>
      <c r="J67" s="39">
        <v>202799.98</v>
      </c>
      <c r="K67" s="39">
        <v>895077.55</v>
      </c>
      <c r="L67" s="39">
        <v>22538</v>
      </c>
      <c r="M67" s="39">
        <f>SUM(F67:L67)</f>
        <v>1372845.74</v>
      </c>
    </row>
    <row r="68" spans="1:13" s="32" customFormat="1" ht="12.75">
      <c r="A68" s="43"/>
      <c r="B68" s="43" t="s">
        <v>137</v>
      </c>
      <c r="C68" s="38" t="s">
        <v>138</v>
      </c>
      <c r="D68" s="42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/>
      <c r="K68" s="39"/>
      <c r="L68" s="39"/>
      <c r="M68" s="39">
        <f t="shared" si="19"/>
        <v>0</v>
      </c>
    </row>
    <row r="69" spans="1:13" s="32" customFormat="1" ht="12.75">
      <c r="A69" s="43"/>
      <c r="B69" s="43" t="s">
        <v>83</v>
      </c>
      <c r="C69" s="38" t="s">
        <v>134</v>
      </c>
      <c r="D69" s="42">
        <v>0</v>
      </c>
      <c r="E69" s="39">
        <v>0</v>
      </c>
      <c r="F69" s="39">
        <v>0</v>
      </c>
      <c r="G69" s="39">
        <v>0</v>
      </c>
      <c r="H69" s="39">
        <v>0</v>
      </c>
      <c r="I69" s="39">
        <v>18000</v>
      </c>
      <c r="J69" s="39">
        <v>0</v>
      </c>
      <c r="K69" s="39">
        <v>0</v>
      </c>
      <c r="L69" s="39">
        <v>64855</v>
      </c>
      <c r="M69" s="39">
        <f>SUM(F69:L69)</f>
        <v>82855</v>
      </c>
    </row>
    <row r="70" spans="1:13" s="32" customFormat="1" ht="12.75">
      <c r="A70" s="43"/>
      <c r="B70" s="43" t="s">
        <v>84</v>
      </c>
      <c r="C70" s="38" t="s">
        <v>85</v>
      </c>
      <c r="D70" s="42">
        <v>1443475</v>
      </c>
      <c r="E70" s="39">
        <v>0</v>
      </c>
      <c r="F70" s="39">
        <v>0</v>
      </c>
      <c r="G70" s="39">
        <v>0</v>
      </c>
      <c r="H70" s="39">
        <v>0</v>
      </c>
      <c r="I70" s="39">
        <v>150000</v>
      </c>
      <c r="J70" s="39">
        <v>45902</v>
      </c>
      <c r="K70" s="39">
        <v>70800</v>
      </c>
      <c r="L70" s="39">
        <v>55106200</v>
      </c>
      <c r="M70" s="39">
        <f>SUM(F70:L70)</f>
        <v>55372902</v>
      </c>
    </row>
    <row r="71" spans="1:13" s="32" customFormat="1" ht="12.75">
      <c r="A71" s="43"/>
      <c r="B71" s="43"/>
      <c r="C71" s="38"/>
      <c r="D71" s="42"/>
      <c r="E71" s="39"/>
      <c r="F71" s="39"/>
      <c r="G71" s="39"/>
      <c r="H71" s="39"/>
      <c r="I71" s="39"/>
      <c r="J71" s="39"/>
      <c r="K71" s="39"/>
      <c r="L71" s="39"/>
      <c r="M71" s="39"/>
    </row>
    <row r="72" spans="1:13" s="32" customFormat="1" ht="15" customHeight="1">
      <c r="A72" s="43"/>
      <c r="B72" s="43"/>
      <c r="C72" s="38"/>
      <c r="D72" s="42"/>
      <c r="E72" s="38"/>
      <c r="F72" s="39"/>
      <c r="G72" s="39"/>
      <c r="H72" s="39"/>
      <c r="I72" s="39"/>
      <c r="J72" s="39"/>
      <c r="K72" s="39"/>
      <c r="L72" s="39"/>
      <c r="M72" s="39"/>
    </row>
    <row r="73" spans="1:13" s="32" customFormat="1" ht="12.75" customHeight="1">
      <c r="A73" s="48">
        <v>2.7</v>
      </c>
      <c r="B73" s="49" t="s">
        <v>86</v>
      </c>
      <c r="C73" s="50"/>
      <c r="D73" s="36">
        <f t="shared" ref="D73:G73" si="20">SUM(D74:D76)</f>
        <v>65181144</v>
      </c>
      <c r="E73" s="36">
        <f t="shared" si="20"/>
        <v>0</v>
      </c>
      <c r="F73" s="36">
        <f t="shared" si="20"/>
        <v>11015127.24</v>
      </c>
      <c r="G73" s="36">
        <f t="shared" si="20"/>
        <v>39491606.719999999</v>
      </c>
      <c r="H73" s="36">
        <f t="shared" ref="H73" si="21">SUM(H74:H76)</f>
        <v>0</v>
      </c>
      <c r="I73" s="36">
        <f>SUM(I74:I76)</f>
        <v>31288201.580000002</v>
      </c>
      <c r="J73" s="36">
        <f>SUM(J74:J76)</f>
        <v>0</v>
      </c>
      <c r="K73" s="36">
        <f>SUM(K74:K76)</f>
        <v>0</v>
      </c>
      <c r="L73" s="36">
        <f>SUM(L74:L76)</f>
        <v>50808458.270000003</v>
      </c>
      <c r="M73" s="36">
        <f>SUM(M74:M76)</f>
        <v>132603393.81</v>
      </c>
    </row>
    <row r="74" spans="1:13" s="32" customFormat="1" ht="12.75">
      <c r="A74" s="43"/>
      <c r="B74" s="43" t="s">
        <v>87</v>
      </c>
      <c r="C74" s="51" t="s">
        <v>88</v>
      </c>
      <c r="D74" s="52">
        <v>64133214</v>
      </c>
      <c r="E74" s="39">
        <v>0</v>
      </c>
      <c r="F74" s="39">
        <v>11015127.24</v>
      </c>
      <c r="G74" s="39">
        <v>39491606.719999999</v>
      </c>
      <c r="H74" s="39">
        <v>0</v>
      </c>
      <c r="I74" s="39">
        <v>31288201.580000002</v>
      </c>
      <c r="J74" s="39">
        <v>0</v>
      </c>
      <c r="K74" s="39"/>
      <c r="L74" s="39">
        <v>50808458.270000003</v>
      </c>
      <c r="M74" s="39">
        <f>SUM(F74:L74)</f>
        <v>132603393.81</v>
      </c>
    </row>
    <row r="75" spans="1:13" s="32" customFormat="1" ht="12.75">
      <c r="A75" s="43"/>
      <c r="B75" s="43" t="s">
        <v>89</v>
      </c>
      <c r="C75" s="51" t="s">
        <v>90</v>
      </c>
      <c r="D75" s="52">
        <v>1047930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/>
      <c r="L75" s="39">
        <v>0</v>
      </c>
      <c r="M75" s="39">
        <f>SUM(F75:L75)</f>
        <v>0</v>
      </c>
    </row>
    <row r="76" spans="1:13" s="32" customFormat="1" ht="12.75">
      <c r="A76" s="43"/>
      <c r="B76" s="43" t="s">
        <v>91</v>
      </c>
      <c r="C76" s="51" t="s">
        <v>92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/>
      <c r="L76" s="39"/>
      <c r="M76" s="39">
        <f>SUM(F76:L76)</f>
        <v>0</v>
      </c>
    </row>
    <row r="77" spans="1:13" s="32" customFormat="1" ht="12.75">
      <c r="A77" s="43"/>
      <c r="B77" s="43"/>
      <c r="C77" s="51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3" s="32" customFormat="1" ht="12.75">
      <c r="A78" s="43"/>
      <c r="B78" s="43"/>
      <c r="C78" s="51"/>
      <c r="D78" s="51"/>
      <c r="E78" s="51"/>
      <c r="F78" s="39"/>
      <c r="G78" s="39"/>
      <c r="H78" s="39"/>
      <c r="I78" s="39"/>
      <c r="J78" s="39"/>
      <c r="K78" s="39"/>
      <c r="L78" s="39"/>
      <c r="M78" s="39"/>
    </row>
    <row r="79" spans="1:13" s="32" customFormat="1" ht="12.75" customHeight="1">
      <c r="A79" s="48" t="s">
        <v>129</v>
      </c>
      <c r="B79" s="9" t="s">
        <v>93</v>
      </c>
      <c r="C79" s="8"/>
      <c r="D79" s="36">
        <f t="shared" ref="D79:M79" si="22">SUM(D80:D81)</f>
        <v>58818</v>
      </c>
      <c r="E79" s="36">
        <f t="shared" si="22"/>
        <v>0</v>
      </c>
      <c r="F79" s="36">
        <f t="shared" ref="F79:J79" si="23">SUM(F80)</f>
        <v>3000</v>
      </c>
      <c r="G79" s="36">
        <f t="shared" si="23"/>
        <v>3000</v>
      </c>
      <c r="H79" s="36">
        <f t="shared" si="23"/>
        <v>3000</v>
      </c>
      <c r="I79" s="39">
        <f>SUM(I80)</f>
        <v>0</v>
      </c>
      <c r="J79" s="39">
        <f t="shared" si="23"/>
        <v>0</v>
      </c>
      <c r="K79" s="36">
        <f>SUM(K80)</f>
        <v>0</v>
      </c>
      <c r="L79" s="36">
        <f>SUM(L80)</f>
        <v>0</v>
      </c>
      <c r="M79" s="36">
        <f t="shared" si="22"/>
        <v>9000</v>
      </c>
    </row>
    <row r="80" spans="1:13" s="32" customFormat="1" ht="12.75">
      <c r="A80" s="43"/>
      <c r="B80" s="43" t="s">
        <v>94</v>
      </c>
      <c r="C80" s="51" t="s">
        <v>95</v>
      </c>
      <c r="D80" s="52">
        <v>58818</v>
      </c>
      <c r="E80" s="39">
        <v>0</v>
      </c>
      <c r="F80" s="39">
        <v>3000</v>
      </c>
      <c r="G80" s="39">
        <v>3000</v>
      </c>
      <c r="H80" s="39">
        <v>3000</v>
      </c>
      <c r="I80" s="39">
        <v>0</v>
      </c>
      <c r="J80" s="39">
        <v>0</v>
      </c>
      <c r="K80" s="39"/>
      <c r="L80" s="39"/>
      <c r="M80" s="39">
        <f>SUM(F80:L80)</f>
        <v>9000</v>
      </c>
    </row>
    <row r="81" spans="1:13" s="32" customFormat="1" ht="12.75">
      <c r="A81" s="43"/>
      <c r="B81" s="43" t="s">
        <v>96</v>
      </c>
      <c r="C81" s="51" t="s">
        <v>97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f>SUM(F81:L81)</f>
        <v>0</v>
      </c>
    </row>
    <row r="82" spans="1:13" s="32" customFormat="1" ht="15" customHeight="1">
      <c r="A82" s="43"/>
      <c r="B82" s="43"/>
      <c r="C82" s="51"/>
      <c r="D82" s="51"/>
      <c r="E82" s="51"/>
      <c r="F82" s="39"/>
      <c r="G82" s="39"/>
      <c r="H82" s="39"/>
      <c r="I82" s="39"/>
      <c r="J82" s="39"/>
      <c r="K82" s="39"/>
      <c r="L82" s="39"/>
      <c r="M82" s="39"/>
    </row>
    <row r="83" spans="1:13" s="46" customFormat="1" ht="15" customHeight="1">
      <c r="A83" s="40" t="s">
        <v>130</v>
      </c>
      <c r="B83" s="34" t="s">
        <v>101</v>
      </c>
      <c r="C83" s="35"/>
      <c r="D83" s="36">
        <f>SUM(D84:D85)</f>
        <v>1435924</v>
      </c>
      <c r="E83" s="36">
        <f t="shared" ref="E83" si="24">SUM(E84:E85)</f>
        <v>0</v>
      </c>
      <c r="F83" s="36">
        <f t="shared" ref="F83:G83" si="25">SUM(F84:F85)</f>
        <v>1583.45</v>
      </c>
      <c r="G83" s="36">
        <f t="shared" si="25"/>
        <v>1583.45</v>
      </c>
      <c r="H83" s="36">
        <f t="shared" ref="H83:K83" si="26">SUM(H84:H85)</f>
        <v>1583.45</v>
      </c>
      <c r="I83" s="36">
        <f t="shared" ref="I83" si="27">SUM(I84:I85)</f>
        <v>1583.45</v>
      </c>
      <c r="J83" s="36">
        <f t="shared" si="26"/>
        <v>1583.45</v>
      </c>
      <c r="K83" s="36">
        <f t="shared" si="26"/>
        <v>1583.45</v>
      </c>
      <c r="L83" s="36">
        <f>SUM(L84:L85)</f>
        <v>1583.45</v>
      </c>
      <c r="M83" s="36">
        <f>SUM(M84:M86)</f>
        <v>11084.150000000001</v>
      </c>
    </row>
    <row r="84" spans="1:13" s="46" customFormat="1" ht="15" customHeight="1">
      <c r="A84" s="43"/>
      <c r="B84" s="43" t="s">
        <v>102</v>
      </c>
      <c r="C84" s="38" t="s">
        <v>103</v>
      </c>
      <c r="D84" s="42"/>
      <c r="E84" s="39">
        <v>0</v>
      </c>
      <c r="F84" s="39">
        <v>1583.45</v>
      </c>
      <c r="G84" s="39">
        <v>1583.45</v>
      </c>
      <c r="H84" s="39">
        <v>1583.45</v>
      </c>
      <c r="I84" s="39">
        <v>1583.45</v>
      </c>
      <c r="J84" s="39">
        <v>1583.45</v>
      </c>
      <c r="K84" s="39">
        <v>1583.45</v>
      </c>
      <c r="L84" s="39">
        <v>1583.45</v>
      </c>
      <c r="M84" s="39">
        <f>SUM(F84:L84)</f>
        <v>11084.150000000001</v>
      </c>
    </row>
    <row r="85" spans="1:13" s="46" customFormat="1" ht="15" customHeight="1">
      <c r="A85" s="43"/>
      <c r="B85" s="43" t="s">
        <v>104</v>
      </c>
      <c r="C85" s="38" t="s">
        <v>105</v>
      </c>
      <c r="D85" s="39">
        <v>1435924</v>
      </c>
      <c r="E85" s="39">
        <v>0</v>
      </c>
      <c r="F85" s="39">
        <v>0</v>
      </c>
      <c r="G85" s="39"/>
      <c r="H85" s="39"/>
      <c r="I85" s="39"/>
      <c r="J85" s="39"/>
      <c r="K85" s="39"/>
      <c r="L85" s="39"/>
      <c r="M85" s="39">
        <f t="shared" ref="M85:M86" si="28">SUM(F85:L85)</f>
        <v>0</v>
      </c>
    </row>
    <row r="86" spans="1:13" s="46" customFormat="1" ht="15" customHeight="1">
      <c r="A86" s="43"/>
      <c r="B86" s="43" t="s">
        <v>106</v>
      </c>
      <c r="C86" s="38" t="s">
        <v>107</v>
      </c>
      <c r="D86" s="39">
        <v>0</v>
      </c>
      <c r="E86" s="39">
        <v>0</v>
      </c>
      <c r="F86" s="39">
        <v>0</v>
      </c>
      <c r="G86" s="39"/>
      <c r="H86" s="39"/>
      <c r="I86" s="39"/>
      <c r="J86" s="39"/>
      <c r="K86" s="39"/>
      <c r="L86" s="39"/>
      <c r="M86" s="39">
        <f t="shared" si="28"/>
        <v>0</v>
      </c>
    </row>
    <row r="87" spans="1:13" s="46" customFormat="1" ht="15" customHeight="1">
      <c r="A87" s="43"/>
      <c r="B87" s="43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</row>
    <row r="88" spans="1:13" s="46" customFormat="1" ht="15" customHeight="1">
      <c r="A88" s="43"/>
      <c r="B88" s="43"/>
      <c r="C88" s="44"/>
      <c r="D88" s="44"/>
      <c r="E88" s="44"/>
      <c r="F88" s="45"/>
      <c r="G88" s="45"/>
      <c r="H88" s="45"/>
      <c r="I88" s="45"/>
      <c r="J88" s="45"/>
      <c r="K88" s="45"/>
      <c r="L88" s="45"/>
      <c r="M88" s="39"/>
    </row>
    <row r="89" spans="1:13" s="46" customFormat="1" ht="12.75" customHeight="1">
      <c r="A89" s="53" t="s">
        <v>132</v>
      </c>
      <c r="B89" s="53"/>
      <c r="C89" s="44"/>
      <c r="D89" s="44"/>
      <c r="E89" s="44"/>
      <c r="F89" s="45"/>
      <c r="G89" s="45"/>
      <c r="H89" s="45"/>
      <c r="I89" s="45"/>
      <c r="J89" s="45"/>
      <c r="K89" s="45"/>
      <c r="L89" s="45"/>
      <c r="M89" s="39"/>
    </row>
    <row r="90" spans="1:13" s="46" customFormat="1" ht="15" customHeight="1">
      <c r="A90" s="54">
        <v>4.0999999999999996</v>
      </c>
      <c r="B90" s="55" t="s">
        <v>110</v>
      </c>
      <c r="D90" s="36">
        <f t="shared" ref="D90:E90" si="29">SUM(D91:D92)</f>
        <v>0</v>
      </c>
      <c r="E90" s="36">
        <f t="shared" si="29"/>
        <v>0</v>
      </c>
      <c r="F90" s="39">
        <v>0</v>
      </c>
      <c r="G90" s="39"/>
      <c r="H90" s="39"/>
      <c r="I90" s="39"/>
      <c r="J90" s="39"/>
      <c r="K90" s="39"/>
      <c r="L90" s="39"/>
      <c r="M90" s="39">
        <f>SUM(F90:L90)</f>
        <v>0</v>
      </c>
    </row>
    <row r="91" spans="1:13" s="46" customFormat="1" ht="15" customHeight="1">
      <c r="A91" s="43"/>
      <c r="B91" s="43" t="s">
        <v>111</v>
      </c>
      <c r="C91" s="56" t="s">
        <v>114</v>
      </c>
      <c r="D91" s="39">
        <v>0</v>
      </c>
      <c r="E91" s="56"/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f>SUM(F91:L91)</f>
        <v>0</v>
      </c>
    </row>
    <row r="92" spans="1:13" s="46" customFormat="1" ht="15" customHeight="1">
      <c r="A92" s="43"/>
      <c r="B92" s="43" t="s">
        <v>112</v>
      </c>
      <c r="C92" s="56" t="s">
        <v>113</v>
      </c>
      <c r="D92" s="39">
        <v>0</v>
      </c>
      <c r="E92" s="56"/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f>SUM(F92:L92)</f>
        <v>0</v>
      </c>
    </row>
    <row r="93" spans="1:13" s="46" customFormat="1" ht="15" customHeight="1">
      <c r="A93" s="43"/>
      <c r="B93" s="43"/>
      <c r="C93" s="56"/>
      <c r="D93" s="39"/>
      <c r="E93" s="56"/>
      <c r="F93" s="39"/>
      <c r="G93" s="39"/>
      <c r="H93" s="39"/>
      <c r="I93" s="39"/>
      <c r="J93" s="39"/>
      <c r="K93" s="39"/>
      <c r="L93" s="39"/>
      <c r="M93" s="39"/>
    </row>
    <row r="94" spans="1:13" s="46" customFormat="1" ht="15" customHeight="1">
      <c r="A94" s="43"/>
      <c r="B94" s="43"/>
      <c r="C94" s="56"/>
      <c r="D94" s="39"/>
      <c r="E94" s="56"/>
      <c r="F94" s="39"/>
      <c r="G94" s="39"/>
      <c r="H94" s="39"/>
      <c r="I94" s="39"/>
      <c r="J94" s="39"/>
      <c r="K94" s="39"/>
      <c r="L94" s="39"/>
      <c r="M94" s="39"/>
    </row>
    <row r="95" spans="1:13" s="32" customFormat="1" ht="12.75" customHeight="1">
      <c r="A95" s="47" t="s">
        <v>128</v>
      </c>
      <c r="B95" s="9" t="s">
        <v>98</v>
      </c>
      <c r="C95" s="8"/>
      <c r="D95" s="36">
        <f t="shared" ref="D95:E95" si="30">SUM(D96:D97)</f>
        <v>30897342</v>
      </c>
      <c r="E95" s="36">
        <f t="shared" si="30"/>
        <v>0</v>
      </c>
      <c r="F95" s="36">
        <f t="shared" ref="F95:G95" si="31">SUM(F96:F97)</f>
        <v>30975.5</v>
      </c>
      <c r="G95" s="36">
        <f t="shared" si="31"/>
        <v>3364308.83</v>
      </c>
      <c r="H95" s="36">
        <f t="shared" ref="H95:K95" si="32">SUM(H96:H97)</f>
        <v>3364308.83</v>
      </c>
      <c r="I95" s="36">
        <f t="shared" ref="I95" si="33">SUM(I96:I97)</f>
        <v>3364308.83</v>
      </c>
      <c r="J95" s="36">
        <f t="shared" si="32"/>
        <v>6697642.1600000001</v>
      </c>
      <c r="K95" s="36">
        <f t="shared" si="32"/>
        <v>30975.5</v>
      </c>
      <c r="L95" s="36">
        <f>SUM(L96:L97)</f>
        <v>3364308.83</v>
      </c>
      <c r="M95" s="36">
        <f>SUM(M96:M97)</f>
        <v>20216828.479999997</v>
      </c>
    </row>
    <row r="96" spans="1:13" s="32" customFormat="1" ht="12.75">
      <c r="A96" s="43"/>
      <c r="B96" s="43" t="s">
        <v>99</v>
      </c>
      <c r="C96" s="38" t="s">
        <v>100</v>
      </c>
      <c r="D96" s="42">
        <v>30897342</v>
      </c>
      <c r="E96" s="66"/>
      <c r="F96" s="39">
        <v>30975.5</v>
      </c>
      <c r="G96" s="39">
        <v>3364308.83</v>
      </c>
      <c r="H96" s="39">
        <v>3364308.83</v>
      </c>
      <c r="I96" s="39">
        <v>3364308.83</v>
      </c>
      <c r="J96" s="39">
        <v>6697642.1600000001</v>
      </c>
      <c r="K96" s="39">
        <v>30975.5</v>
      </c>
      <c r="L96" s="39">
        <v>3364308.83</v>
      </c>
      <c r="M96" s="39">
        <f>SUM(F96:L96)</f>
        <v>20216828.479999997</v>
      </c>
    </row>
    <row r="97" spans="1:13" s="46" customFormat="1" ht="15" customHeight="1">
      <c r="A97" s="43"/>
      <c r="B97" s="43" t="s">
        <v>112</v>
      </c>
      <c r="C97" s="38" t="s">
        <v>115</v>
      </c>
      <c r="D97" s="39">
        <v>0</v>
      </c>
      <c r="E97" s="36">
        <f t="shared" ref="D97:F99" si="34">SUM(E98:E99)</f>
        <v>0</v>
      </c>
      <c r="F97" s="36">
        <f t="shared" si="34"/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9">
        <f>SUM(F97:K97)</f>
        <v>0</v>
      </c>
    </row>
    <row r="98" spans="1:13" s="32" customFormat="1" ht="15" customHeight="1">
      <c r="A98" s="57"/>
      <c r="B98" s="57"/>
      <c r="C98" s="58"/>
      <c r="D98" s="58"/>
      <c r="E98" s="58"/>
      <c r="F98" s="36"/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/>
    </row>
    <row r="99" spans="1:13" s="32" customFormat="1" ht="12.75">
      <c r="A99" s="59">
        <v>4.3</v>
      </c>
      <c r="B99" s="29" t="s">
        <v>121</v>
      </c>
      <c r="C99" s="60"/>
      <c r="D99" s="36">
        <f t="shared" si="34"/>
        <v>0</v>
      </c>
      <c r="E99" s="36">
        <f t="shared" si="34"/>
        <v>0</v>
      </c>
      <c r="F99" s="36">
        <f>SUM(F100:F101)</f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9">
        <f>SUM(M100)</f>
        <v>0</v>
      </c>
    </row>
    <row r="100" spans="1:13" s="32" customFormat="1" ht="12.75">
      <c r="A100" s="57"/>
      <c r="B100" s="57" t="s">
        <v>116</v>
      </c>
      <c r="C100" s="58" t="s">
        <v>122</v>
      </c>
      <c r="D100" s="67">
        <v>0</v>
      </c>
      <c r="E100" s="58"/>
      <c r="F100" s="39"/>
      <c r="G100" s="39"/>
      <c r="H100" s="39"/>
      <c r="I100" s="39"/>
      <c r="J100" s="39"/>
      <c r="K100" s="39"/>
      <c r="L100" s="39"/>
      <c r="M100" s="39">
        <f>SUM(M101)</f>
        <v>0</v>
      </c>
    </row>
    <row r="101" spans="1:13" s="32" customFormat="1" ht="15" customHeight="1">
      <c r="A101" s="57"/>
      <c r="B101" s="57"/>
      <c r="C101" s="58"/>
      <c r="D101" s="58"/>
      <c r="E101" s="58"/>
      <c r="F101" s="36"/>
      <c r="G101" s="36"/>
      <c r="H101" s="36"/>
      <c r="I101" s="36"/>
      <c r="J101" s="36"/>
      <c r="K101" s="36"/>
      <c r="L101" s="36"/>
    </row>
    <row r="102" spans="1:13" s="5" customFormat="1" ht="18.75" customHeight="1">
      <c r="A102" s="61"/>
      <c r="B102" s="62"/>
      <c r="C102" s="63" t="s">
        <v>120</v>
      </c>
      <c r="D102" s="64">
        <f t="shared" ref="D102:J102" si="35">SUM(D9+D17+D29+D40+D52+D61+D73+D79+D83+D90+D95+D99)</f>
        <v>14768812706</v>
      </c>
      <c r="E102" s="64">
        <f t="shared" si="35"/>
        <v>0</v>
      </c>
      <c r="F102" s="64">
        <f t="shared" si="35"/>
        <v>2123779907.4353266</v>
      </c>
      <c r="G102" s="64">
        <f t="shared" si="35"/>
        <v>1279117971.2</v>
      </c>
      <c r="H102" s="64">
        <f t="shared" si="35"/>
        <v>1192689019.0438097</v>
      </c>
      <c r="I102" s="64">
        <f t="shared" si="35"/>
        <v>1266115577.2627761</v>
      </c>
      <c r="J102" s="64">
        <f t="shared" si="35"/>
        <v>1271461201.729059</v>
      </c>
      <c r="K102" s="64">
        <f>SUM(K9+K17+K29+K40+K52+K61+K73+K79+K83+K90+K95+K99)</f>
        <v>1190665880.1559727</v>
      </c>
      <c r="L102" s="64">
        <f>SUM(L9+L17+L29+L40+L52+L61+L73+L79+L83+L90+L95+L99)</f>
        <v>1348372376.8568342</v>
      </c>
      <c r="M102" s="64">
        <f>SUM(M9+M17+M29+M40+M52+M61+M73+M79+M83+M90+M95+M99)</f>
        <v>9672201933.6837769</v>
      </c>
    </row>
    <row r="103" spans="1:13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</row>
    <row r="104" spans="1:13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  <c r="M104" s="11"/>
    </row>
    <row r="105" spans="1:13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6"/>
    </row>
    <row r="106" spans="1:13" s="5" customFormat="1">
      <c r="A106" s="3"/>
      <c r="B106" s="10"/>
      <c r="C106" s="2"/>
      <c r="D106" s="6"/>
      <c r="E106" s="2"/>
      <c r="F106" s="6"/>
      <c r="G106" s="6"/>
      <c r="H106" s="6"/>
      <c r="I106" s="6"/>
      <c r="J106" s="6"/>
      <c r="K106" s="6"/>
      <c r="L106" s="6"/>
      <c r="M106" s="11"/>
    </row>
    <row r="107" spans="1:13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  <c r="K107" s="6"/>
      <c r="L107" s="6"/>
      <c r="M107" s="7"/>
    </row>
    <row r="108" spans="1:13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  <c r="K108" s="6"/>
      <c r="L108" s="6"/>
      <c r="M108" s="7"/>
    </row>
    <row r="109" spans="1:13" s="5" customFormat="1" ht="14.25">
      <c r="A109" s="68"/>
      <c r="B109" s="68"/>
      <c r="C109" s="68"/>
      <c r="D109" s="20"/>
      <c r="E109" s="20"/>
      <c r="F109" s="7"/>
      <c r="G109" s="7"/>
      <c r="H109" s="7"/>
      <c r="I109" s="7"/>
      <c r="J109" s="7"/>
      <c r="K109" s="7"/>
      <c r="L109" s="7"/>
    </row>
    <row r="110" spans="1:13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6"/>
      <c r="M110" s="7"/>
    </row>
    <row r="111" spans="1:13" s="5" customFormat="1">
      <c r="A111" s="3"/>
      <c r="B111" s="10"/>
      <c r="C111" s="2"/>
      <c r="D111" s="2"/>
      <c r="E111" s="2"/>
      <c r="F111" s="6"/>
      <c r="G111" s="6"/>
      <c r="H111" s="6"/>
      <c r="I111" s="6"/>
      <c r="J111" s="6"/>
      <c r="K111" s="6"/>
      <c r="L111" s="6"/>
      <c r="M111" s="7"/>
    </row>
    <row r="112" spans="1:13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  <c r="L112" s="6"/>
    </row>
    <row r="113" spans="1:12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  <c r="L113" s="6"/>
    </row>
    <row r="114" spans="1:12" s="5" customFormat="1" ht="27.75" customHeight="1">
      <c r="A114" s="24" t="s">
        <v>142</v>
      </c>
      <c r="B114" s="10" t="s">
        <v>143</v>
      </c>
      <c r="C114" s="2"/>
      <c r="D114" s="2"/>
      <c r="E114" s="2"/>
      <c r="F114" s="6"/>
      <c r="G114" s="6"/>
      <c r="H114" s="6"/>
      <c r="I114" s="6"/>
      <c r="J114" s="6"/>
      <c r="K114" s="6"/>
      <c r="L114" s="6"/>
    </row>
    <row r="115" spans="1:12" s="1" customFormat="1" ht="10.5" customHeight="1">
      <c r="B115" s="16"/>
      <c r="C115" s="17"/>
      <c r="D115" s="16"/>
      <c r="E115" s="18"/>
      <c r="F115" s="17"/>
      <c r="G115" s="17"/>
      <c r="H115" s="17"/>
      <c r="I115" s="17"/>
      <c r="J115" s="17"/>
      <c r="K115" s="17"/>
      <c r="L115" s="17"/>
    </row>
    <row r="116" spans="1:12" s="1" customFormat="1" ht="15.2" customHeight="1">
      <c r="A116" s="25" t="s">
        <v>144</v>
      </c>
      <c r="B116" s="16" t="s">
        <v>145</v>
      </c>
      <c r="C116" s="17"/>
      <c r="D116" s="16"/>
      <c r="E116" s="18"/>
      <c r="F116" s="19"/>
      <c r="G116" s="19"/>
      <c r="H116" s="19"/>
      <c r="I116" s="19"/>
      <c r="J116" s="19"/>
      <c r="K116" s="19"/>
      <c r="L116" s="19"/>
    </row>
    <row r="117" spans="1:12" s="1" customFormat="1" ht="15.2" customHeight="1">
      <c r="B117" s="16"/>
      <c r="C117" s="17"/>
      <c r="D117" s="16"/>
      <c r="E117" s="18"/>
      <c r="F117" s="19"/>
      <c r="G117" s="19"/>
      <c r="H117" s="19"/>
      <c r="I117" s="19"/>
      <c r="J117" s="19"/>
      <c r="K117" s="19"/>
      <c r="L117" s="19"/>
    </row>
    <row r="118" spans="1:12" s="1" customFormat="1" ht="15.2" customHeight="1">
      <c r="A118" s="25" t="s">
        <v>146</v>
      </c>
      <c r="B118" s="16" t="s">
        <v>147</v>
      </c>
      <c r="C118" s="17"/>
      <c r="D118" s="16"/>
      <c r="E118" s="18"/>
      <c r="F118" s="17"/>
      <c r="G118" s="17"/>
      <c r="H118" s="17"/>
      <c r="I118" s="17"/>
      <c r="J118" s="17"/>
      <c r="K118" s="17"/>
      <c r="L118" s="17"/>
    </row>
    <row r="119" spans="1:12" s="1" customFormat="1" ht="15.2" customHeight="1">
      <c r="B119" s="16" t="s">
        <v>148</v>
      </c>
      <c r="C119" s="17"/>
      <c r="D119" s="16"/>
      <c r="E119" s="18"/>
      <c r="F119" s="17"/>
      <c r="G119" s="17"/>
      <c r="H119" s="17"/>
      <c r="I119" s="17"/>
      <c r="J119" s="17"/>
      <c r="K119" s="17"/>
      <c r="L119" s="17"/>
    </row>
    <row r="120" spans="1:12">
      <c r="B120" s="3"/>
      <c r="C120" s="10"/>
      <c r="F120" s="2"/>
      <c r="G120" s="2"/>
      <c r="H120" s="2"/>
      <c r="I120" s="2"/>
      <c r="J120" s="2"/>
      <c r="K120" s="2"/>
      <c r="L120" s="2"/>
    </row>
  </sheetData>
  <mergeCells count="7">
    <mergeCell ref="A109:C109"/>
    <mergeCell ref="A3:M3"/>
    <mergeCell ref="A2:M2"/>
    <mergeCell ref="A4:M4"/>
    <mergeCell ref="M6:M7"/>
    <mergeCell ref="A6:C7"/>
    <mergeCell ref="D6:E6"/>
  </mergeCells>
  <pageMargins left="0" right="0" top="0.5" bottom="0.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2024-08-06T15:31:03Z</cp:lastPrinted>
  <dcterms:created xsi:type="dcterms:W3CDTF">2003-10-06T12:51:23Z</dcterms:created>
  <dcterms:modified xsi:type="dcterms:W3CDTF">2024-08-06T15:31:33Z</dcterms:modified>
</cp:coreProperties>
</file>