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Agosto 2024\"/>
    </mc:Choice>
  </mc:AlternateContent>
  <bookViews>
    <workbookView xWindow="0" yWindow="9195" windowWidth="7995" windowHeight="6150"/>
  </bookViews>
  <sheets>
    <sheet name="Agosto" sheetId="11" r:id="rId1"/>
  </sheets>
  <definedNames>
    <definedName name="_xlnm._FilterDatabase" localSheetId="0" hidden="1">Agosto!$F$1:$F$120</definedName>
    <definedName name="_xlnm.Print_Titles" localSheetId="0">Agosto!$1:$7</definedName>
  </definedNames>
  <calcPr calcId="152511"/>
</workbook>
</file>

<file path=xl/calcChain.xml><?xml version="1.0" encoding="utf-8"?>
<calcChain xmlns="http://schemas.openxmlformats.org/spreadsheetml/2006/main">
  <c r="N96" i="11" l="1"/>
  <c r="M95" i="11"/>
  <c r="N86" i="11"/>
  <c r="N85" i="11"/>
  <c r="N84" i="11"/>
  <c r="N80" i="11"/>
  <c r="N81" i="11"/>
  <c r="M83" i="11"/>
  <c r="M79" i="11"/>
  <c r="J73" i="11"/>
  <c r="L73" i="11"/>
  <c r="L79" i="11"/>
  <c r="N74" i="11"/>
  <c r="N73" i="11" s="1"/>
  <c r="N75" i="11"/>
  <c r="N76" i="11"/>
  <c r="M73" i="11"/>
  <c r="N69" i="11"/>
  <c r="N68" i="11"/>
  <c r="N64" i="11"/>
  <c r="N70" i="11"/>
  <c r="N67" i="11"/>
  <c r="N66" i="11"/>
  <c r="N65" i="11"/>
  <c r="N63" i="11"/>
  <c r="N62" i="11"/>
  <c r="M61" i="11"/>
  <c r="N55" i="11"/>
  <c r="N58" i="11"/>
  <c r="N57" i="11"/>
  <c r="N56" i="11"/>
  <c r="N54" i="11"/>
  <c r="N53" i="11"/>
  <c r="N52" i="11"/>
  <c r="N47" i="11"/>
  <c r="N46" i="11"/>
  <c r="N45" i="11"/>
  <c r="N44" i="11"/>
  <c r="N43" i="11"/>
  <c r="N42" i="11"/>
  <c r="N41" i="11"/>
  <c r="M40" i="11"/>
  <c r="N31" i="11"/>
  <c r="N37" i="11"/>
  <c r="N36" i="11"/>
  <c r="N35" i="11"/>
  <c r="N34" i="11"/>
  <c r="N33" i="11"/>
  <c r="N32" i="11"/>
  <c r="N30" i="11"/>
  <c r="M29" i="11"/>
  <c r="N26" i="11"/>
  <c r="N25" i="11"/>
  <c r="N24" i="11"/>
  <c r="N23" i="11"/>
  <c r="N22" i="11"/>
  <c r="N21" i="11"/>
  <c r="N20" i="11"/>
  <c r="N19" i="11"/>
  <c r="N18" i="11"/>
  <c r="N10" i="11"/>
  <c r="M17" i="11"/>
  <c r="M9" i="11"/>
  <c r="N17" i="11" l="1"/>
  <c r="M107" i="11"/>
  <c r="N12" i="11"/>
  <c r="N11" i="11"/>
  <c r="N14" i="11"/>
  <c r="N13" i="11"/>
  <c r="N9" i="11" l="1"/>
  <c r="L95" i="11"/>
  <c r="N92" i="11"/>
  <c r="N91" i="11"/>
  <c r="N90" i="11"/>
  <c r="L83" i="11"/>
  <c r="I79" i="11"/>
  <c r="K79" i="11"/>
  <c r="I73" i="11"/>
  <c r="K73" i="11"/>
  <c r="L61" i="11"/>
  <c r="L29" i="11"/>
  <c r="L40" i="11"/>
  <c r="L17" i="11"/>
  <c r="K17" i="11"/>
  <c r="L9" i="11"/>
  <c r="K9" i="11"/>
  <c r="L107" i="11" l="1"/>
  <c r="N105" i="11"/>
  <c r="K95" i="11" l="1"/>
  <c r="K83" i="11"/>
  <c r="J79" i="11"/>
  <c r="K61" i="11"/>
  <c r="K40" i="11"/>
  <c r="K29" i="11"/>
  <c r="J9" i="11"/>
  <c r="K107" i="11" l="1"/>
  <c r="N61" i="11"/>
  <c r="I95" i="11"/>
  <c r="I83" i="11"/>
  <c r="I61" i="11"/>
  <c r="I40" i="11"/>
  <c r="I29" i="11"/>
  <c r="I17" i="11"/>
  <c r="I9" i="11"/>
  <c r="I107" i="11" l="1"/>
  <c r="H95" i="11"/>
  <c r="H83" i="11"/>
  <c r="H79" i="11"/>
  <c r="H73" i="11"/>
  <c r="H61" i="11"/>
  <c r="H40" i="11"/>
  <c r="H29" i="11"/>
  <c r="H17" i="11"/>
  <c r="H9" i="11"/>
  <c r="H107" i="11" l="1"/>
  <c r="J95" i="11" l="1"/>
  <c r="J83" i="11"/>
  <c r="J61" i="11"/>
  <c r="J40" i="11"/>
  <c r="J29" i="11"/>
  <c r="J17" i="11"/>
  <c r="J107" i="11" l="1"/>
  <c r="N83" i="11"/>
  <c r="G95" i="11" l="1"/>
  <c r="G83" i="11"/>
  <c r="G79" i="11"/>
  <c r="G73" i="11"/>
  <c r="G61" i="11"/>
  <c r="G40" i="11"/>
  <c r="G29" i="11"/>
  <c r="G17" i="11"/>
  <c r="G9" i="11"/>
  <c r="F9" i="11"/>
  <c r="G107" i="11" l="1"/>
  <c r="F79" i="11"/>
  <c r="F17" i="11"/>
  <c r="D17" i="11" l="1"/>
  <c r="D95" i="11" l="1"/>
  <c r="E90" i="11" l="1"/>
  <c r="E83" i="11"/>
  <c r="E79" i="11"/>
  <c r="E73" i="11"/>
  <c r="E61" i="11"/>
  <c r="E52" i="11"/>
  <c r="E40" i="11"/>
  <c r="E29" i="11"/>
  <c r="E17" i="11"/>
  <c r="E9" i="11"/>
  <c r="D90" i="11"/>
  <c r="D83" i="11"/>
  <c r="D79" i="11"/>
  <c r="D73" i="11"/>
  <c r="D61" i="11"/>
  <c r="D40" i="11"/>
  <c r="D29" i="11"/>
  <c r="D9" i="11"/>
  <c r="F83" i="11" l="1"/>
  <c r="F29" i="11" l="1"/>
  <c r="N29" i="11" l="1"/>
  <c r="N79" i="11" l="1"/>
  <c r="N40" i="11" l="1"/>
  <c r="F40" i="11" l="1"/>
  <c r="F61" i="11" l="1"/>
  <c r="F73" i="11"/>
  <c r="D104" i="11" l="1"/>
  <c r="D107" i="11"/>
  <c r="N104" i="11"/>
  <c r="E104" i="11"/>
  <c r="E97" i="11" s="1"/>
  <c r="E95" i="11" s="1"/>
  <c r="E107" i="11" s="1"/>
  <c r="F104" i="11"/>
  <c r="F97" i="11" s="1"/>
  <c r="N97" i="11" s="1"/>
  <c r="F95" i="11" l="1"/>
  <c r="F107" i="11" s="1"/>
  <c r="N95" i="11"/>
  <c r="N107" i="11" s="1"/>
</calcChain>
</file>

<file path=xl/sharedStrings.xml><?xml version="1.0" encoding="utf-8"?>
<sst xmlns="http://schemas.openxmlformats.org/spreadsheetml/2006/main" count="168" uniqueCount="160">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</sst>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108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topLeftCell="D97" zoomScale="106" zoomScaleNormal="106" workbookViewId="0">
      <selection activeCell="M17" sqref="M17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3" width="14" style="6" customWidth="1"/>
    <col min="14" max="14" width="13.85546875" style="6" customWidth="1"/>
  </cols>
  <sheetData>
    <row r="1" spans="1:14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</row>
    <row r="6" spans="1:14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65" t="s">
        <v>149</v>
      </c>
      <c r="N6" s="73" t="s">
        <v>117</v>
      </c>
    </row>
    <row r="7" spans="1:14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65" t="s">
        <v>159</v>
      </c>
      <c r="N7" s="74"/>
    </row>
    <row r="8" spans="1:14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</row>
    <row r="9" spans="1:14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>SUM(J10:J14)</f>
        <v>891499515.29964197</v>
      </c>
      <c r="K9" s="36">
        <f>SUM(K10:K14)</f>
        <v>813116847.48927093</v>
      </c>
      <c r="L9" s="36">
        <f>SUM(L10:L14)</f>
        <v>876808714.22714782</v>
      </c>
      <c r="M9" s="36">
        <f>SUM(M10:M14)</f>
        <v>889795714.56513417</v>
      </c>
      <c r="N9" s="36">
        <f>SUM(N10:N14)</f>
        <v>7479170050.1970549</v>
      </c>
    </row>
    <row r="10" spans="1:14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v>876473347.06513417</v>
      </c>
      <c r="N10" s="39">
        <f>SUM(F10:M10)</f>
        <v>7375687865.2070551</v>
      </c>
    </row>
    <row r="11" spans="1:14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v>11859984.570000004</v>
      </c>
      <c r="N11" s="39">
        <f>SUM(F11:M11)</f>
        <v>90634457.400000021</v>
      </c>
    </row>
    <row r="12" spans="1:14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v>1462382.929999999</v>
      </c>
      <c r="N12" s="39">
        <f>SUM(F12:M12)</f>
        <v>12847727.589999996</v>
      </c>
    </row>
    <row r="13" spans="1:14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f t="shared" ref="N13:N14" si="2">SUM(F13:M13)</f>
        <v>0</v>
      </c>
    </row>
    <row r="14" spans="1:14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f t="shared" si="2"/>
        <v>0</v>
      </c>
    </row>
    <row r="15" spans="1:14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</row>
    <row r="17" spans="1:14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3">SUM(E18:E25)</f>
        <v>0</v>
      </c>
      <c r="F17" s="41">
        <f t="shared" ref="F17:J17" si="4">SUM(F18:F26)</f>
        <v>49389686.129031308</v>
      </c>
      <c r="G17" s="41">
        <f t="shared" si="4"/>
        <v>83576003.379999995</v>
      </c>
      <c r="H17" s="41">
        <f t="shared" si="4"/>
        <v>102982327.59</v>
      </c>
      <c r="I17" s="41">
        <f t="shared" si="4"/>
        <v>95074364.55320771</v>
      </c>
      <c r="J17" s="41">
        <f t="shared" si="4"/>
        <v>78810271.567542776</v>
      </c>
      <c r="K17" s="41">
        <f>SUM(K18:K26)</f>
        <v>76960855.376701862</v>
      </c>
      <c r="L17" s="41">
        <f>SUM(L18:L26)</f>
        <v>61192721.991767071</v>
      </c>
      <c r="M17" s="41">
        <f>SUM(M18:M26)</f>
        <v>174985048.38999999</v>
      </c>
      <c r="N17" s="41">
        <f>SUM(N18:N26)</f>
        <v>722971278.97825074</v>
      </c>
    </row>
    <row r="18" spans="1:14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v>14682202.440000001</v>
      </c>
      <c r="N18" s="39">
        <f>SUM(F18:M18)</f>
        <v>189678994.80945069</v>
      </c>
    </row>
    <row r="19" spans="1:14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v>2124080.38</v>
      </c>
      <c r="N19" s="39">
        <f t="shared" ref="N19:N25" si="5">SUM(F19:M19)</f>
        <v>25832895.550000001</v>
      </c>
    </row>
    <row r="20" spans="1:14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v>33876677.579999998</v>
      </c>
      <c r="N20" s="39">
        <f t="shared" si="5"/>
        <v>165401964.44999999</v>
      </c>
    </row>
    <row r="21" spans="1:14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v>4256570.51</v>
      </c>
      <c r="N21" s="39">
        <f t="shared" si="5"/>
        <v>23356132.159999996</v>
      </c>
    </row>
    <row r="22" spans="1:14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v>2800109.2800000003</v>
      </c>
      <c r="N22" s="39">
        <f t="shared" si="5"/>
        <v>33047116.330000002</v>
      </c>
    </row>
    <row r="23" spans="1:14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v>0</v>
      </c>
      <c r="N23" s="39">
        <f t="shared" si="5"/>
        <v>6277852.2288000006</v>
      </c>
    </row>
    <row r="24" spans="1:14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v>3872843.1799999997</v>
      </c>
      <c r="N24" s="39">
        <f t="shared" si="5"/>
        <v>40422334.310000002</v>
      </c>
    </row>
    <row r="25" spans="1:14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v>111002975.25999999</v>
      </c>
      <c r="N25" s="39">
        <f t="shared" si="5"/>
        <v>223460684.94999999</v>
      </c>
    </row>
    <row r="26" spans="1:14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v>2369589.7599999998</v>
      </c>
      <c r="N26" s="39">
        <f>SUM(F26:M26)</f>
        <v>15493304.189999999</v>
      </c>
    </row>
    <row r="27" spans="1:14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</row>
    <row r="29" spans="1:14" s="32" customFormat="1" ht="15" customHeight="1">
      <c r="A29" s="40" t="s">
        <v>124</v>
      </c>
      <c r="B29" s="34" t="s">
        <v>27</v>
      </c>
      <c r="C29" s="35"/>
      <c r="D29" s="36">
        <f t="shared" ref="D29:G29" si="6">SUM(D30:D37)</f>
        <v>200854736</v>
      </c>
      <c r="E29" s="36">
        <f t="shared" si="6"/>
        <v>0</v>
      </c>
      <c r="F29" s="36">
        <f t="shared" si="6"/>
        <v>7327959.6399999997</v>
      </c>
      <c r="G29" s="36">
        <f t="shared" si="6"/>
        <v>33219119.770000003</v>
      </c>
      <c r="H29" s="36">
        <f t="shared" ref="H29:K29" si="7">SUM(H30:H37)</f>
        <v>17257628.77</v>
      </c>
      <c r="I29" s="36">
        <f t="shared" ref="I29" si="8">SUM(I30:I37)</f>
        <v>22136788.310000002</v>
      </c>
      <c r="J29" s="36">
        <f t="shared" si="7"/>
        <v>31795813.090000004</v>
      </c>
      <c r="K29" s="36">
        <f t="shared" si="7"/>
        <v>27404366.870000001</v>
      </c>
      <c r="L29" s="36">
        <f>SUM(L30:L37)</f>
        <v>20482923.179999996</v>
      </c>
      <c r="M29" s="36">
        <f>SUM(M30:M37)</f>
        <v>18125365.940000001</v>
      </c>
      <c r="N29" s="36">
        <f t="shared" ref="N29" si="9">SUM(N30:N37)</f>
        <v>177749965.56999999</v>
      </c>
    </row>
    <row r="30" spans="1:14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v>1584384.0699999996</v>
      </c>
      <c r="N30" s="39">
        <f>SUM(F30:M30)</f>
        <v>29724084.77</v>
      </c>
    </row>
    <row r="31" spans="1:14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v>295314.01</v>
      </c>
      <c r="N31" s="39">
        <f>SUM(F31:M31)</f>
        <v>5351681.26</v>
      </c>
    </row>
    <row r="32" spans="1:14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v>6058731.7899999991</v>
      </c>
      <c r="N32" s="39">
        <f t="shared" ref="N32:N37" si="10">SUM(F32:M32)</f>
        <v>57096462.289999992</v>
      </c>
    </row>
    <row r="33" spans="1:14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v>9000</v>
      </c>
      <c r="N33" s="39">
        <f t="shared" si="10"/>
        <v>168108.13999999998</v>
      </c>
    </row>
    <row r="34" spans="1:14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v>173957.79</v>
      </c>
      <c r="N34" s="39">
        <f t="shared" si="10"/>
        <v>2660318.23</v>
      </c>
    </row>
    <row r="35" spans="1:14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v>3128897.94</v>
      </c>
      <c r="N35" s="39">
        <f t="shared" si="10"/>
        <v>22349073.530000001</v>
      </c>
    </row>
    <row r="36" spans="1:14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v>4661749.6400000006</v>
      </c>
      <c r="N36" s="39">
        <f t="shared" si="10"/>
        <v>43034052.68</v>
      </c>
    </row>
    <row r="37" spans="1:14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v>2213330.6999999997</v>
      </c>
      <c r="N37" s="39">
        <f t="shared" si="10"/>
        <v>17366184.670000002</v>
      </c>
    </row>
    <row r="38" spans="1:14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</row>
    <row r="40" spans="1:14" s="32" customFormat="1" ht="17.25" customHeight="1">
      <c r="A40" s="40" t="s">
        <v>125</v>
      </c>
      <c r="B40" s="34" t="s">
        <v>42</v>
      </c>
      <c r="C40" s="35"/>
      <c r="D40" s="36">
        <f t="shared" ref="D40:N40" si="11">SUM(D41:D47)</f>
        <v>2354415842</v>
      </c>
      <c r="E40" s="36">
        <f t="shared" si="11"/>
        <v>0</v>
      </c>
      <c r="F40" s="36">
        <f t="shared" si="11"/>
        <v>512751766.30938137</v>
      </c>
      <c r="G40" s="36">
        <f t="shared" si="11"/>
        <v>260211255.60000002</v>
      </c>
      <c r="H40" s="36">
        <f t="shared" ref="H40:J40" si="12">SUM(H41:H47)</f>
        <v>254914583.75</v>
      </c>
      <c r="I40" s="36">
        <f t="shared" ref="I40" si="13">SUM(I41:I47)</f>
        <v>256919260.40443131</v>
      </c>
      <c r="J40" s="36">
        <f t="shared" si="12"/>
        <v>254749378.40187395</v>
      </c>
      <c r="K40" s="36">
        <f>SUM(K41:K47)</f>
        <v>258690124.16999999</v>
      </c>
      <c r="L40" s="36">
        <f>SUM(L41:L47)</f>
        <v>256212229.46791926</v>
      </c>
      <c r="M40" s="36">
        <f>SUM(M41:M47)</f>
        <v>253769931.3040157</v>
      </c>
      <c r="N40" s="36">
        <f t="shared" si="11"/>
        <v>2308218529.4076219</v>
      </c>
    </row>
    <row r="41" spans="1:14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v>253769931.3040157</v>
      </c>
      <c r="N41" s="39">
        <f>SUM(F41:M41)</f>
        <v>2305956213.1076217</v>
      </c>
    </row>
    <row r="42" spans="1:14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f t="shared" ref="N42:N45" si="14">SUM(F42:M42)</f>
        <v>25000</v>
      </c>
    </row>
    <row r="43" spans="1:14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f t="shared" si="14"/>
        <v>0</v>
      </c>
    </row>
    <row r="44" spans="1:14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f t="shared" si="14"/>
        <v>0</v>
      </c>
    </row>
    <row r="45" spans="1:14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f t="shared" si="14"/>
        <v>0</v>
      </c>
    </row>
    <row r="46" spans="1:14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v>0</v>
      </c>
      <c r="N46" s="39">
        <f>SUM(F46:M46)</f>
        <v>2237316.2999999998</v>
      </c>
    </row>
    <row r="47" spans="1:14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f>SUM(F47:M47)</f>
        <v>0</v>
      </c>
    </row>
    <row r="48" spans="1:14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</row>
    <row r="49" spans="1:14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</row>
    <row r="50" spans="1:14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45"/>
    </row>
    <row r="51" spans="1:14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</row>
    <row r="52" spans="1:14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15">SUM(E53:E60)</f>
        <v>0</v>
      </c>
      <c r="F52" s="39"/>
      <c r="G52" s="39"/>
      <c r="H52" s="39"/>
      <c r="I52" s="39"/>
      <c r="J52" s="39"/>
      <c r="K52" s="39"/>
      <c r="L52" s="39"/>
      <c r="M52" s="39"/>
      <c r="N52" s="39">
        <f t="shared" ref="N52:N58" si="16">SUM(F52:M52)</f>
        <v>0</v>
      </c>
    </row>
    <row r="53" spans="1:14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f t="shared" si="16"/>
        <v>0</v>
      </c>
    </row>
    <row r="54" spans="1:14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f t="shared" si="16"/>
        <v>0</v>
      </c>
    </row>
    <row r="55" spans="1:14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f>SUM(F55:M55)</f>
        <v>0</v>
      </c>
    </row>
    <row r="56" spans="1:14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f t="shared" si="16"/>
        <v>0</v>
      </c>
    </row>
    <row r="57" spans="1:14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f t="shared" si="16"/>
        <v>0</v>
      </c>
    </row>
    <row r="58" spans="1:14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f t="shared" si="16"/>
        <v>0</v>
      </c>
    </row>
    <row r="59" spans="1:14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</row>
    <row r="60" spans="1:14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</row>
    <row r="61" spans="1:14" s="32" customFormat="1" ht="12.75" customHeight="1">
      <c r="A61" s="47" t="s">
        <v>127</v>
      </c>
      <c r="B61" s="9" t="s">
        <v>70</v>
      </c>
      <c r="C61" s="8"/>
      <c r="D61" s="36">
        <f t="shared" ref="D61:G61" si="17">SUM(D62:D70)</f>
        <v>112156984</v>
      </c>
      <c r="E61" s="36">
        <f t="shared" si="17"/>
        <v>0</v>
      </c>
      <c r="F61" s="36">
        <f t="shared" si="17"/>
        <v>10354536.9</v>
      </c>
      <c r="G61" s="36">
        <f t="shared" si="17"/>
        <v>43910815.280000001</v>
      </c>
      <c r="H61" s="36">
        <f t="shared" ref="H61:J61" si="18">SUM(H62:H70)</f>
        <v>5047945.0699999994</v>
      </c>
      <c r="I61" s="36">
        <f t="shared" ref="I61" si="19">SUM(I62:I70)</f>
        <v>6745003.54</v>
      </c>
      <c r="J61" s="36">
        <f t="shared" si="18"/>
        <v>7906997.7599999998</v>
      </c>
      <c r="K61" s="36">
        <f>SUM(K62:K70)</f>
        <v>14461127.300000001</v>
      </c>
      <c r="L61" s="36">
        <f>SUM(L62:L70)</f>
        <v>79501437.439999998</v>
      </c>
      <c r="M61" s="36">
        <f>SUM(M62:M70)</f>
        <v>21243319.48</v>
      </c>
      <c r="N61" s="36">
        <f>SUM(N62:N70)</f>
        <v>189171182.76999998</v>
      </c>
    </row>
    <row r="62" spans="1:14" s="32" customFormat="1" ht="12.75">
      <c r="A62" s="43"/>
      <c r="B62" s="43" t="s">
        <v>71</v>
      </c>
      <c r="C62" s="38" t="s">
        <v>72</v>
      </c>
      <c r="D62" s="42">
        <v>40670476</v>
      </c>
      <c r="E62" s="39">
        <v>0</v>
      </c>
      <c r="F62" s="39">
        <v>317852.65999999997</v>
      </c>
      <c r="G62" s="39">
        <v>1621151.75</v>
      </c>
      <c r="H62" s="39">
        <v>2709727.4299999997</v>
      </c>
      <c r="I62" s="39">
        <v>2449541.81</v>
      </c>
      <c r="J62" s="39">
        <v>4366874.55</v>
      </c>
      <c r="K62" s="39">
        <v>9329322.8200000003</v>
      </c>
      <c r="L62" s="39">
        <v>21826288.280000001</v>
      </c>
      <c r="M62" s="39">
        <v>6283940.0199999996</v>
      </c>
      <c r="N62" s="39">
        <f>SUM(F62:M62)</f>
        <v>48904699.319999993</v>
      </c>
    </row>
    <row r="63" spans="1:14" s="32" customFormat="1" ht="12.75">
      <c r="A63" s="43"/>
      <c r="B63" s="43" t="s">
        <v>73</v>
      </c>
      <c r="C63" s="38" t="s">
        <v>74</v>
      </c>
      <c r="D63" s="42">
        <v>7249642</v>
      </c>
      <c r="E63" s="39">
        <v>0</v>
      </c>
      <c r="F63" s="39">
        <v>9207717.9100000001</v>
      </c>
      <c r="G63" s="39">
        <v>1263770.54</v>
      </c>
      <c r="H63" s="39">
        <v>1578198.14</v>
      </c>
      <c r="I63" s="39">
        <v>3370510.8400000003</v>
      </c>
      <c r="J63" s="39">
        <v>2837856.7</v>
      </c>
      <c r="K63" s="39">
        <v>2582324.94</v>
      </c>
      <c r="L63" s="39">
        <v>2104167.1799999997</v>
      </c>
      <c r="M63" s="39">
        <v>5552371.8799999999</v>
      </c>
      <c r="N63" s="39">
        <f t="shared" ref="N63:N70" si="20">SUM(F63:M63)</f>
        <v>28496918.129999999</v>
      </c>
    </row>
    <row r="64" spans="1:14" s="32" customFormat="1" ht="12.75">
      <c r="A64" s="43"/>
      <c r="B64" s="43" t="s">
        <v>75</v>
      </c>
      <c r="C64" s="38" t="s">
        <v>76</v>
      </c>
      <c r="D64" s="42">
        <v>22900877</v>
      </c>
      <c r="E64" s="39">
        <v>0</v>
      </c>
      <c r="F64" s="39">
        <v>728496.93</v>
      </c>
      <c r="G64" s="39">
        <v>0</v>
      </c>
      <c r="H64" s="39">
        <v>357645</v>
      </c>
      <c r="I64" s="39">
        <v>0</v>
      </c>
      <c r="J64" s="39">
        <v>0</v>
      </c>
      <c r="K64" s="39">
        <v>787060</v>
      </c>
      <c r="L64" s="39">
        <v>0</v>
      </c>
      <c r="M64" s="39">
        <v>289409.16000000003</v>
      </c>
      <c r="N64" s="39">
        <f>SUM(F64:M64)</f>
        <v>2162611.0900000003</v>
      </c>
    </row>
    <row r="65" spans="1:14" s="32" customFormat="1" ht="12.75">
      <c r="A65" s="43"/>
      <c r="B65" s="43" t="s">
        <v>77</v>
      </c>
      <c r="C65" s="38" t="s">
        <v>78</v>
      </c>
      <c r="D65" s="42">
        <v>11055110</v>
      </c>
      <c r="E65" s="39">
        <v>0</v>
      </c>
      <c r="F65" s="39">
        <v>0</v>
      </c>
      <c r="G65" s="39">
        <v>39608000</v>
      </c>
      <c r="H65" s="39">
        <v>0</v>
      </c>
      <c r="I65" s="39">
        <v>0</v>
      </c>
      <c r="J65" s="39">
        <v>12752.76</v>
      </c>
      <c r="K65" s="39">
        <v>0</v>
      </c>
      <c r="L65" s="39">
        <v>7647.62</v>
      </c>
      <c r="M65" s="39">
        <v>0</v>
      </c>
      <c r="N65" s="39">
        <f t="shared" si="20"/>
        <v>39628400.379999995</v>
      </c>
    </row>
    <row r="66" spans="1:14" s="32" customFormat="1" ht="12.75">
      <c r="A66" s="43"/>
      <c r="B66" s="43" t="s">
        <v>79</v>
      </c>
      <c r="C66" s="38" t="s">
        <v>80</v>
      </c>
      <c r="D66" s="42">
        <v>19047928</v>
      </c>
      <c r="E66" s="39">
        <v>0</v>
      </c>
      <c r="F66" s="39">
        <v>100469.4</v>
      </c>
      <c r="G66" s="39">
        <v>1417892.99</v>
      </c>
      <c r="H66" s="39">
        <v>203585.5</v>
      </c>
      <c r="I66" s="39">
        <v>703309.68000000017</v>
      </c>
      <c r="J66" s="39">
        <v>440811.77</v>
      </c>
      <c r="K66" s="39">
        <v>796541.99</v>
      </c>
      <c r="L66" s="39">
        <v>369741.36</v>
      </c>
      <c r="M66" s="39">
        <v>4342739.78</v>
      </c>
      <c r="N66" s="39">
        <f t="shared" si="20"/>
        <v>8375092.4700000007</v>
      </c>
    </row>
    <row r="67" spans="1:14" s="32" customFormat="1" ht="12.75">
      <c r="A67" s="43"/>
      <c r="B67" s="43" t="s">
        <v>81</v>
      </c>
      <c r="C67" s="38" t="s">
        <v>82</v>
      </c>
      <c r="D67" s="39">
        <v>9789476</v>
      </c>
      <c r="E67" s="39">
        <v>0</v>
      </c>
      <c r="F67" s="39">
        <v>0</v>
      </c>
      <c r="G67" s="39">
        <v>0</v>
      </c>
      <c r="H67" s="39">
        <v>198789</v>
      </c>
      <c r="I67" s="39">
        <v>53641.21</v>
      </c>
      <c r="J67" s="39">
        <v>202799.98</v>
      </c>
      <c r="K67" s="39">
        <v>895077.55</v>
      </c>
      <c r="L67" s="39">
        <v>22538</v>
      </c>
      <c r="M67" s="39">
        <v>2124000</v>
      </c>
      <c r="N67" s="39">
        <f t="shared" si="20"/>
        <v>3496845.74</v>
      </c>
    </row>
    <row r="68" spans="1:14" s="32" customFormat="1" ht="12.75">
      <c r="A68" s="43"/>
      <c r="B68" s="43" t="s">
        <v>137</v>
      </c>
      <c r="C68" s="38" t="s">
        <v>138</v>
      </c>
      <c r="D68" s="42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/>
      <c r="K68" s="39"/>
      <c r="L68" s="39"/>
      <c r="M68" s="39"/>
      <c r="N68" s="39">
        <f>SUM(F68:M68)</f>
        <v>0</v>
      </c>
    </row>
    <row r="69" spans="1:14" s="32" customFormat="1" ht="12.75">
      <c r="A69" s="43"/>
      <c r="B69" s="43" t="s">
        <v>83</v>
      </c>
      <c r="C69" s="38" t="s">
        <v>134</v>
      </c>
      <c r="D69" s="42">
        <v>0</v>
      </c>
      <c r="E69" s="39">
        <v>0</v>
      </c>
      <c r="F69" s="39">
        <v>0</v>
      </c>
      <c r="G69" s="39">
        <v>0</v>
      </c>
      <c r="H69" s="39">
        <v>0</v>
      </c>
      <c r="I69" s="39">
        <v>18000</v>
      </c>
      <c r="J69" s="39">
        <v>0</v>
      </c>
      <c r="K69" s="39">
        <v>0</v>
      </c>
      <c r="L69" s="39">
        <v>64855</v>
      </c>
      <c r="M69" s="39">
        <v>2526958.64</v>
      </c>
      <c r="N69" s="39">
        <f>SUM(F69:M69)</f>
        <v>2609813.64</v>
      </c>
    </row>
    <row r="70" spans="1:14" s="32" customFormat="1" ht="12.75">
      <c r="A70" s="43"/>
      <c r="B70" s="43" t="s">
        <v>84</v>
      </c>
      <c r="C70" s="38" t="s">
        <v>85</v>
      </c>
      <c r="D70" s="42">
        <v>1443475</v>
      </c>
      <c r="E70" s="39">
        <v>0</v>
      </c>
      <c r="F70" s="39">
        <v>0</v>
      </c>
      <c r="G70" s="39">
        <v>0</v>
      </c>
      <c r="H70" s="39">
        <v>0</v>
      </c>
      <c r="I70" s="39">
        <v>150000</v>
      </c>
      <c r="J70" s="39">
        <v>45902</v>
      </c>
      <c r="K70" s="39">
        <v>70800</v>
      </c>
      <c r="L70" s="39">
        <v>55106200</v>
      </c>
      <c r="M70" s="39">
        <v>123900</v>
      </c>
      <c r="N70" s="39">
        <f t="shared" si="20"/>
        <v>55496802</v>
      </c>
    </row>
    <row r="71" spans="1:14" s="32" customFormat="1" ht="12.75">
      <c r="A71" s="43"/>
      <c r="B71" s="43"/>
      <c r="C71" s="38"/>
      <c r="D71" s="42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s="32" customFormat="1" ht="15" customHeight="1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  <c r="M72" s="39"/>
      <c r="N72" s="39"/>
    </row>
    <row r="73" spans="1:14" s="32" customFormat="1" ht="12.75" customHeight="1">
      <c r="A73" s="48">
        <v>2.7</v>
      </c>
      <c r="B73" s="49" t="s">
        <v>86</v>
      </c>
      <c r="C73" s="50"/>
      <c r="D73" s="36">
        <f t="shared" ref="D73:G73" si="21">SUM(D74:D76)</f>
        <v>65181144</v>
      </c>
      <c r="E73" s="36">
        <f t="shared" si="21"/>
        <v>0</v>
      </c>
      <c r="F73" s="36">
        <f t="shared" si="21"/>
        <v>11015127.24</v>
      </c>
      <c r="G73" s="36">
        <f t="shared" si="21"/>
        <v>39491606.719999999</v>
      </c>
      <c r="H73" s="36">
        <f t="shared" ref="H73" si="22">SUM(H74:H76)</f>
        <v>0</v>
      </c>
      <c r="I73" s="36">
        <f t="shared" ref="I73:N73" si="23">SUM(I74:I76)</f>
        <v>31288201.580000002</v>
      </c>
      <c r="J73" s="36">
        <f t="shared" si="23"/>
        <v>0</v>
      </c>
      <c r="K73" s="36">
        <f t="shared" si="23"/>
        <v>0</v>
      </c>
      <c r="L73" s="36">
        <f t="shared" si="23"/>
        <v>50808458.270000003</v>
      </c>
      <c r="M73" s="36">
        <f t="shared" si="23"/>
        <v>0</v>
      </c>
      <c r="N73" s="36">
        <f t="shared" si="23"/>
        <v>132603393.81</v>
      </c>
    </row>
    <row r="74" spans="1:14" s="32" customFormat="1" ht="12.75">
      <c r="A74" s="43"/>
      <c r="B74" s="43" t="s">
        <v>87</v>
      </c>
      <c r="C74" s="51" t="s">
        <v>88</v>
      </c>
      <c r="D74" s="52">
        <v>64133214</v>
      </c>
      <c r="E74" s="39">
        <v>0</v>
      </c>
      <c r="F74" s="39">
        <v>11015127.24</v>
      </c>
      <c r="G74" s="39">
        <v>39491606.719999999</v>
      </c>
      <c r="H74" s="39">
        <v>0</v>
      </c>
      <c r="I74" s="39">
        <v>31288201.580000002</v>
      </c>
      <c r="J74" s="39">
        <v>0</v>
      </c>
      <c r="K74" s="39"/>
      <c r="L74" s="39">
        <v>50808458.270000003</v>
      </c>
      <c r="M74" s="39">
        <v>0</v>
      </c>
      <c r="N74" s="39">
        <f>SUM(F74:M74)</f>
        <v>132603393.81</v>
      </c>
    </row>
    <row r="75" spans="1:14" s="32" customFormat="1" ht="12.75">
      <c r="A75" s="43"/>
      <c r="B75" s="43" t="s">
        <v>89</v>
      </c>
      <c r="C75" s="51" t="s">
        <v>90</v>
      </c>
      <c r="D75" s="52">
        <v>1047930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/>
      <c r="L75" s="39">
        <v>0</v>
      </c>
      <c r="M75" s="39">
        <v>0</v>
      </c>
      <c r="N75" s="39">
        <f>SUM(F75:M75)</f>
        <v>0</v>
      </c>
    </row>
    <row r="76" spans="1:14" s="32" customFormat="1" ht="12.75">
      <c r="A76" s="43"/>
      <c r="B76" s="43" t="s">
        <v>91</v>
      </c>
      <c r="C76" s="51" t="s">
        <v>92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/>
      <c r="L76" s="39"/>
      <c r="M76" s="39">
        <v>0</v>
      </c>
      <c r="N76" s="39">
        <f t="shared" ref="N76" si="24">SUM(F76:M76)</f>
        <v>0</v>
      </c>
    </row>
    <row r="77" spans="1:14" s="32" customFormat="1" ht="12.75">
      <c r="A77" s="43"/>
      <c r="B77" s="43"/>
      <c r="C77" s="51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4" s="32" customFormat="1" ht="12.75">
      <c r="A78" s="43"/>
      <c r="B78" s="43"/>
      <c r="C78" s="51"/>
      <c r="D78" s="51"/>
      <c r="E78" s="51"/>
      <c r="F78" s="39"/>
      <c r="G78" s="39"/>
      <c r="H78" s="39"/>
      <c r="I78" s="39"/>
      <c r="J78" s="39"/>
      <c r="K78" s="39"/>
      <c r="L78" s="39"/>
      <c r="M78" s="39"/>
      <c r="N78" s="39"/>
    </row>
    <row r="79" spans="1:14" s="32" customFormat="1" ht="12.75" customHeight="1">
      <c r="A79" s="48" t="s">
        <v>129</v>
      </c>
      <c r="B79" s="9" t="s">
        <v>93</v>
      </c>
      <c r="C79" s="8"/>
      <c r="D79" s="36">
        <f t="shared" ref="D79:N79" si="25">SUM(D80:D81)</f>
        <v>58818</v>
      </c>
      <c r="E79" s="36">
        <f t="shared" si="25"/>
        <v>0</v>
      </c>
      <c r="F79" s="36">
        <f t="shared" ref="F79:J79" si="26">SUM(F80)</f>
        <v>3000</v>
      </c>
      <c r="G79" s="36">
        <f t="shared" si="26"/>
        <v>3000</v>
      </c>
      <c r="H79" s="36">
        <f t="shared" si="26"/>
        <v>3000</v>
      </c>
      <c r="I79" s="39">
        <f>SUM(I80)</f>
        <v>0</v>
      </c>
      <c r="J79" s="39">
        <f t="shared" si="26"/>
        <v>0</v>
      </c>
      <c r="K79" s="36">
        <f>SUM(K80)</f>
        <v>0</v>
      </c>
      <c r="L79" s="36">
        <f>SUM(L80)</f>
        <v>0</v>
      </c>
      <c r="M79" s="36">
        <f>SUM(M80)</f>
        <v>0</v>
      </c>
      <c r="N79" s="36">
        <f t="shared" si="25"/>
        <v>9000</v>
      </c>
    </row>
    <row r="80" spans="1:14" s="32" customFormat="1" ht="12.75">
      <c r="A80" s="43"/>
      <c r="B80" s="43" t="s">
        <v>94</v>
      </c>
      <c r="C80" s="51" t="s">
        <v>95</v>
      </c>
      <c r="D80" s="52">
        <v>58818</v>
      </c>
      <c r="E80" s="39">
        <v>0</v>
      </c>
      <c r="F80" s="39">
        <v>3000</v>
      </c>
      <c r="G80" s="39">
        <v>3000</v>
      </c>
      <c r="H80" s="39">
        <v>3000</v>
      </c>
      <c r="I80" s="39">
        <v>0</v>
      </c>
      <c r="J80" s="39">
        <v>0</v>
      </c>
      <c r="K80" s="39"/>
      <c r="L80" s="39"/>
      <c r="M80" s="39"/>
      <c r="N80" s="39">
        <f>SUM(F80:M80)</f>
        <v>9000</v>
      </c>
    </row>
    <row r="81" spans="1:14" s="32" customFormat="1" ht="12.75">
      <c r="A81" s="43"/>
      <c r="B81" s="43" t="s">
        <v>96</v>
      </c>
      <c r="C81" s="51" t="s">
        <v>97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/>
      <c r="N81" s="39">
        <f>SUM(F81:M81)</f>
        <v>0</v>
      </c>
    </row>
    <row r="82" spans="1:14" s="32" customFormat="1" ht="15" customHeight="1">
      <c r="A82" s="43"/>
      <c r="B82" s="43"/>
      <c r="C82" s="51"/>
      <c r="D82" s="51"/>
      <c r="E82" s="51"/>
      <c r="F82" s="39"/>
      <c r="G82" s="39"/>
      <c r="H82" s="39"/>
      <c r="I82" s="39"/>
      <c r="J82" s="39"/>
      <c r="K82" s="39"/>
      <c r="L82" s="39"/>
      <c r="M82" s="39"/>
      <c r="N82" s="39"/>
    </row>
    <row r="83" spans="1:14" s="46" customFormat="1" ht="15" customHeight="1">
      <c r="A83" s="40" t="s">
        <v>130</v>
      </c>
      <c r="B83" s="34" t="s">
        <v>101</v>
      </c>
      <c r="C83" s="35"/>
      <c r="D83" s="36">
        <f>SUM(D84:D85)</f>
        <v>1435924</v>
      </c>
      <c r="E83" s="36">
        <f t="shared" ref="E83" si="27">SUM(E84:E85)</f>
        <v>0</v>
      </c>
      <c r="F83" s="36">
        <f t="shared" ref="F83:G83" si="28">SUM(F84:F85)</f>
        <v>1583.45</v>
      </c>
      <c r="G83" s="36">
        <f t="shared" si="28"/>
        <v>1583.45</v>
      </c>
      <c r="H83" s="36">
        <f t="shared" ref="H83:K83" si="29">SUM(H84:H85)</f>
        <v>1583.45</v>
      </c>
      <c r="I83" s="36">
        <f t="shared" ref="I83" si="30">SUM(I84:I85)</f>
        <v>1583.45</v>
      </c>
      <c r="J83" s="36">
        <f t="shared" si="29"/>
        <v>1583.45</v>
      </c>
      <c r="K83" s="36">
        <f t="shared" si="29"/>
        <v>1583.45</v>
      </c>
      <c r="L83" s="36">
        <f>SUM(L84:L85)</f>
        <v>1583.45</v>
      </c>
      <c r="M83" s="36">
        <f>SUM(M84:M85)</f>
        <v>1583.45</v>
      </c>
      <c r="N83" s="36">
        <f>SUM(N84:N86)</f>
        <v>12667.600000000002</v>
      </c>
    </row>
    <row r="84" spans="1:14" s="46" customFormat="1" ht="15" customHeight="1">
      <c r="A84" s="43"/>
      <c r="B84" s="43" t="s">
        <v>102</v>
      </c>
      <c r="C84" s="38" t="s">
        <v>103</v>
      </c>
      <c r="D84" s="42"/>
      <c r="E84" s="39">
        <v>0</v>
      </c>
      <c r="F84" s="39">
        <v>1583.45</v>
      </c>
      <c r="G84" s="39">
        <v>1583.45</v>
      </c>
      <c r="H84" s="39">
        <v>1583.45</v>
      </c>
      <c r="I84" s="39">
        <v>1583.45</v>
      </c>
      <c r="J84" s="39">
        <v>1583.45</v>
      </c>
      <c r="K84" s="39">
        <v>1583.45</v>
      </c>
      <c r="L84" s="39">
        <v>1583.45</v>
      </c>
      <c r="M84" s="39">
        <v>1583.45</v>
      </c>
      <c r="N84" s="39">
        <f>SUM(F84:M84)</f>
        <v>12667.600000000002</v>
      </c>
    </row>
    <row r="85" spans="1:14" s="46" customFormat="1" ht="15" customHeight="1">
      <c r="A85" s="43"/>
      <c r="B85" s="43" t="s">
        <v>104</v>
      </c>
      <c r="C85" s="38" t="s">
        <v>105</v>
      </c>
      <c r="D85" s="39">
        <v>1435924</v>
      </c>
      <c r="E85" s="39">
        <v>0</v>
      </c>
      <c r="F85" s="39">
        <v>0</v>
      </c>
      <c r="G85" s="39"/>
      <c r="H85" s="39"/>
      <c r="I85" s="39"/>
      <c r="J85" s="39"/>
      <c r="K85" s="39"/>
      <c r="L85" s="39"/>
      <c r="M85" s="39"/>
      <c r="N85" s="39">
        <f t="shared" ref="N85:N86" si="31">SUM(F85:M85)</f>
        <v>0</v>
      </c>
    </row>
    <row r="86" spans="1:14" s="46" customFormat="1" ht="15" customHeight="1">
      <c r="A86" s="43"/>
      <c r="B86" s="43" t="s">
        <v>106</v>
      </c>
      <c r="C86" s="38" t="s">
        <v>107</v>
      </c>
      <c r="D86" s="39">
        <v>0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/>
      <c r="N86" s="39">
        <f t="shared" si="31"/>
        <v>0</v>
      </c>
    </row>
    <row r="87" spans="1:14" s="46" customFormat="1" ht="15" customHeight="1">
      <c r="A87" s="43"/>
      <c r="B87" s="43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1:14" s="46" customFormat="1" ht="15" customHeight="1">
      <c r="A88" s="43"/>
      <c r="B88" s="43"/>
      <c r="C88" s="44"/>
      <c r="D88" s="44"/>
      <c r="E88" s="44"/>
      <c r="F88" s="45"/>
      <c r="G88" s="45"/>
      <c r="H88" s="45"/>
      <c r="I88" s="45"/>
      <c r="J88" s="45"/>
      <c r="K88" s="45"/>
      <c r="L88" s="45"/>
      <c r="M88" s="45"/>
      <c r="N88" s="39"/>
    </row>
    <row r="89" spans="1:14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45"/>
      <c r="N89" s="39"/>
    </row>
    <row r="90" spans="1:14" s="46" customFormat="1" ht="15" customHeight="1">
      <c r="A90" s="54">
        <v>4.0999999999999996</v>
      </c>
      <c r="B90" s="55" t="s">
        <v>110</v>
      </c>
      <c r="D90" s="36">
        <f t="shared" ref="D90:E90" si="32">SUM(D91:D92)</f>
        <v>0</v>
      </c>
      <c r="E90" s="36">
        <f t="shared" si="32"/>
        <v>0</v>
      </c>
      <c r="F90" s="39">
        <v>0</v>
      </c>
      <c r="G90" s="39"/>
      <c r="H90" s="39"/>
      <c r="I90" s="39"/>
      <c r="J90" s="39"/>
      <c r="K90" s="39"/>
      <c r="L90" s="39"/>
      <c r="M90" s="39"/>
      <c r="N90" s="39">
        <f>SUM(F90:L90)</f>
        <v>0</v>
      </c>
    </row>
    <row r="91" spans="1:14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/>
      <c r="N91" s="39">
        <f>SUM(F91:L91)</f>
        <v>0</v>
      </c>
    </row>
    <row r="92" spans="1:14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/>
      <c r="N92" s="39">
        <f>SUM(F92:L92)</f>
        <v>0</v>
      </c>
    </row>
    <row r="93" spans="1:14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  <c r="N93" s="39"/>
    </row>
    <row r="94" spans="1:14" s="46" customFormat="1" ht="15" customHeight="1">
      <c r="A94" s="43"/>
      <c r="B94" s="43"/>
      <c r="C94" s="56"/>
      <c r="D94" s="39"/>
      <c r="E94" s="56"/>
      <c r="F94" s="39"/>
      <c r="G94" s="39"/>
      <c r="H94" s="39"/>
      <c r="I94" s="39"/>
      <c r="J94" s="39"/>
      <c r="K94" s="39"/>
      <c r="L94" s="39"/>
      <c r="M94" s="39"/>
      <c r="N94" s="39"/>
    </row>
    <row r="95" spans="1:14" s="32" customFormat="1" ht="12.75" customHeight="1">
      <c r="A95" s="47" t="s">
        <v>128</v>
      </c>
      <c r="B95" s="9" t="s">
        <v>98</v>
      </c>
      <c r="C95" s="8"/>
      <c r="D95" s="36">
        <f t="shared" ref="D95:E95" si="33">SUM(D96:D97)</f>
        <v>30897342</v>
      </c>
      <c r="E95" s="36">
        <f t="shared" si="33"/>
        <v>0</v>
      </c>
      <c r="F95" s="36">
        <f t="shared" ref="F95:G95" si="34">SUM(F96:F97)</f>
        <v>30975.5</v>
      </c>
      <c r="G95" s="36">
        <f t="shared" si="34"/>
        <v>3364308.83</v>
      </c>
      <c r="H95" s="36">
        <f t="shared" ref="H95:K95" si="35">SUM(H96:H97)</f>
        <v>3364308.83</v>
      </c>
      <c r="I95" s="36">
        <f t="shared" ref="I95" si="36">SUM(I96:I97)</f>
        <v>3364308.83</v>
      </c>
      <c r="J95" s="36">
        <f t="shared" si="35"/>
        <v>6697642.1600000001</v>
      </c>
      <c r="K95" s="36">
        <f t="shared" si="35"/>
        <v>30975.5</v>
      </c>
      <c r="L95" s="36">
        <f>SUM(L96:L97)</f>
        <v>3364308.83</v>
      </c>
      <c r="M95" s="36">
        <f>SUM(M96:M97)</f>
        <v>6697642.1600000001</v>
      </c>
      <c r="N95" s="36">
        <f>SUM(N96:N97)</f>
        <v>26914470.639999997</v>
      </c>
    </row>
    <row r="96" spans="1:14" s="32" customFormat="1" ht="12.75">
      <c r="A96" s="43"/>
      <c r="B96" s="43" t="s">
        <v>99</v>
      </c>
      <c r="C96" s="38" t="s">
        <v>100</v>
      </c>
      <c r="D96" s="42">
        <v>30897342</v>
      </c>
      <c r="E96" s="66"/>
      <c r="F96" s="39">
        <v>30975.5</v>
      </c>
      <c r="G96" s="39">
        <v>3364308.83</v>
      </c>
      <c r="H96" s="39">
        <v>3364308.83</v>
      </c>
      <c r="I96" s="39">
        <v>3364308.83</v>
      </c>
      <c r="J96" s="39">
        <v>6697642.1600000001</v>
      </c>
      <c r="K96" s="39">
        <v>30975.5</v>
      </c>
      <c r="L96" s="39">
        <v>3364308.83</v>
      </c>
      <c r="M96" s="39">
        <v>6697642.1600000001</v>
      </c>
      <c r="N96" s="39">
        <f>SUM(F96:M96)</f>
        <v>26914470.639999997</v>
      </c>
    </row>
    <row r="97" spans="1:14" s="46" customFormat="1" ht="15" customHeight="1">
      <c r="A97" s="43"/>
      <c r="B97" s="43" t="s">
        <v>112</v>
      </c>
      <c r="C97" s="38" t="s">
        <v>115</v>
      </c>
      <c r="D97" s="39">
        <v>0</v>
      </c>
      <c r="E97" s="36">
        <f>SUM(E103:E104)</f>
        <v>0</v>
      </c>
      <c r="F97" s="36">
        <f>SUM(F103:F104)</f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/>
      <c r="N97" s="39">
        <f>SUM(F97:M97)</f>
        <v>0</v>
      </c>
    </row>
    <row r="98" spans="1:14" s="46" customFormat="1" ht="15" customHeight="1">
      <c r="A98" s="43"/>
      <c r="B98" s="43"/>
      <c r="C98" s="38"/>
      <c r="D98" s="39"/>
      <c r="E98" s="36"/>
      <c r="F98" s="36"/>
      <c r="G98" s="36"/>
      <c r="H98" s="36"/>
      <c r="I98" s="36"/>
      <c r="J98" s="36"/>
      <c r="K98" s="36"/>
      <c r="L98" s="36"/>
      <c r="M98" s="36"/>
      <c r="N98" s="39"/>
    </row>
    <row r="99" spans="1:14" s="46" customFormat="1" ht="15" customHeight="1">
      <c r="A99" s="43"/>
      <c r="B99" s="43"/>
      <c r="C99" s="38"/>
      <c r="D99" s="39"/>
      <c r="E99" s="36"/>
      <c r="F99" s="36"/>
      <c r="G99" s="36"/>
      <c r="H99" s="36"/>
      <c r="I99" s="36"/>
      <c r="J99" s="36"/>
      <c r="K99" s="36"/>
      <c r="L99" s="36"/>
      <c r="M99" s="36"/>
      <c r="N99" s="39"/>
    </row>
    <row r="100" spans="1:14" s="46" customFormat="1" ht="15" customHeight="1">
      <c r="A100" s="43"/>
      <c r="B100" s="43"/>
      <c r="C100" s="38"/>
      <c r="D100" s="39"/>
      <c r="E100" s="36"/>
      <c r="F100" s="36"/>
      <c r="G100" s="36"/>
      <c r="H100" s="36"/>
      <c r="I100" s="36"/>
      <c r="J100" s="36"/>
      <c r="K100" s="36"/>
      <c r="L100" s="36"/>
      <c r="M100" s="36"/>
      <c r="N100" s="39"/>
    </row>
    <row r="101" spans="1:14" s="46" customFormat="1" ht="15" customHeight="1">
      <c r="A101" s="43"/>
      <c r="B101" s="43"/>
      <c r="C101" s="38"/>
      <c r="D101" s="39"/>
      <c r="E101" s="36"/>
      <c r="F101" s="36"/>
      <c r="G101" s="36"/>
      <c r="H101" s="36"/>
      <c r="I101" s="36"/>
      <c r="J101" s="36"/>
      <c r="K101" s="36"/>
      <c r="L101" s="36"/>
      <c r="M101" s="36"/>
      <c r="N101" s="39"/>
    </row>
    <row r="102" spans="1:14" s="46" customFormat="1" ht="15" customHeight="1">
      <c r="A102" s="43"/>
      <c r="B102" s="43"/>
      <c r="C102" s="38"/>
      <c r="D102" s="39"/>
      <c r="E102" s="36"/>
      <c r="F102" s="36"/>
      <c r="G102" s="36"/>
      <c r="H102" s="36"/>
      <c r="I102" s="36"/>
      <c r="J102" s="36"/>
      <c r="K102" s="36"/>
      <c r="L102" s="36"/>
      <c r="M102" s="36"/>
      <c r="N102" s="39"/>
    </row>
    <row r="103" spans="1:14" s="32" customFormat="1" ht="15" customHeight="1">
      <c r="A103" s="57"/>
      <c r="B103" s="57"/>
      <c r="C103" s="58"/>
      <c r="D103" s="58"/>
      <c r="E103" s="58"/>
      <c r="F103" s="36"/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/>
      <c r="N103" s="36"/>
    </row>
    <row r="104" spans="1:14" s="32" customFormat="1" ht="12.75">
      <c r="A104" s="59">
        <v>4.3</v>
      </c>
      <c r="B104" s="29" t="s">
        <v>121</v>
      </c>
      <c r="C104" s="60"/>
      <c r="D104" s="36">
        <f t="shared" ref="D104:E104" si="37">SUM(D105:D106)</f>
        <v>0</v>
      </c>
      <c r="E104" s="36">
        <f t="shared" si="37"/>
        <v>0</v>
      </c>
      <c r="F104" s="36">
        <f>SUM(F105:F106)</f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/>
      <c r="N104" s="39">
        <f>SUM(N105)</f>
        <v>0</v>
      </c>
    </row>
    <row r="105" spans="1:14" s="32" customFormat="1" ht="12.75">
      <c r="A105" s="57"/>
      <c r="B105" s="57" t="s">
        <v>116</v>
      </c>
      <c r="C105" s="58" t="s">
        <v>122</v>
      </c>
      <c r="D105" s="67">
        <v>0</v>
      </c>
      <c r="E105" s="58"/>
      <c r="F105" s="39"/>
      <c r="G105" s="39"/>
      <c r="H105" s="39"/>
      <c r="I105" s="39"/>
      <c r="J105" s="39"/>
      <c r="K105" s="39"/>
      <c r="L105" s="39"/>
      <c r="M105" s="39"/>
      <c r="N105" s="39">
        <f>SUM(N106)</f>
        <v>0</v>
      </c>
    </row>
    <row r="106" spans="1:14" s="32" customFormat="1" ht="15" customHeight="1">
      <c r="A106" s="57"/>
      <c r="B106" s="57"/>
      <c r="C106" s="58"/>
      <c r="D106" s="58"/>
      <c r="E106" s="58"/>
      <c r="F106" s="36"/>
      <c r="G106" s="36"/>
      <c r="H106" s="36"/>
      <c r="I106" s="36"/>
      <c r="J106" s="36"/>
      <c r="K106" s="36"/>
      <c r="L106" s="36"/>
      <c r="M106" s="36"/>
    </row>
    <row r="107" spans="1:14" s="5" customFormat="1" ht="18.75" customHeight="1">
      <c r="A107" s="61"/>
      <c r="B107" s="62"/>
      <c r="C107" s="63" t="s">
        <v>120</v>
      </c>
      <c r="D107" s="64">
        <f t="shared" ref="D107:J107" si="38">SUM(D9+D17+D29+D40+D52+D61+D73+D79+D83+D90+D95+D104)</f>
        <v>14768812706</v>
      </c>
      <c r="E107" s="64">
        <f t="shared" si="38"/>
        <v>0</v>
      </c>
      <c r="F107" s="64">
        <f t="shared" si="38"/>
        <v>2123779907.4353266</v>
      </c>
      <c r="G107" s="64">
        <f t="shared" si="38"/>
        <v>1279117971.2</v>
      </c>
      <c r="H107" s="64">
        <f t="shared" si="38"/>
        <v>1192689019.0438097</v>
      </c>
      <c r="I107" s="64">
        <f t="shared" si="38"/>
        <v>1266115577.2627761</v>
      </c>
      <c r="J107" s="64">
        <f t="shared" si="38"/>
        <v>1271461201.729059</v>
      </c>
      <c r="K107" s="64">
        <f>SUM(K9+K17+K29+K40+K52+K61+K73+K79+K83+K90+K95+K104)</f>
        <v>1190665880.1559727</v>
      </c>
      <c r="L107" s="64">
        <f>SUM(L9+L17+L29+L40+L52+L61+L73+L79+L83+L90+L95+L104)</f>
        <v>1348372376.8568342</v>
      </c>
      <c r="M107" s="64">
        <f>SUM(M9+M17+M29+M40+M52+M61+M73+M79+M83+M90+M95+M104)</f>
        <v>1364618605.28915</v>
      </c>
      <c r="N107" s="64">
        <f>SUM(N9+N17+N29+N40+N52+N61+N73+N79+N83+N90+N95+N104)</f>
        <v>11036820538.972927</v>
      </c>
    </row>
    <row r="108" spans="1:14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</row>
    <row r="109" spans="1:14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6"/>
      <c r="M109" s="6"/>
      <c r="N109" s="11"/>
    </row>
    <row r="110" spans="1:14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</row>
    <row r="111" spans="1:14" s="5" customFormat="1">
      <c r="A111" s="3"/>
      <c r="B111" s="10"/>
      <c r="C111" s="2"/>
      <c r="D111" s="6"/>
      <c r="E111" s="2"/>
      <c r="F111" s="6"/>
      <c r="G111" s="6"/>
      <c r="H111" s="6"/>
      <c r="I111" s="6"/>
      <c r="J111" s="6"/>
      <c r="K111" s="6"/>
      <c r="L111" s="6"/>
      <c r="M111" s="6"/>
      <c r="N111" s="11"/>
    </row>
    <row r="112" spans="1:14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7"/>
    </row>
    <row r="113" spans="1:14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7"/>
    </row>
    <row r="114" spans="1:14" s="5" customFormat="1" ht="14.25">
      <c r="A114" s="68"/>
      <c r="B114" s="68"/>
      <c r="C114" s="68"/>
      <c r="D114" s="20"/>
      <c r="E114" s="20"/>
      <c r="F114" s="7"/>
      <c r="G114" s="7"/>
      <c r="H114" s="7"/>
      <c r="I114" s="7"/>
      <c r="J114" s="7"/>
      <c r="K114" s="7"/>
      <c r="L114" s="7"/>
      <c r="M114" s="7"/>
    </row>
    <row r="115" spans="1:14" s="5" customFormat="1">
      <c r="A115" s="3"/>
      <c r="B115" s="10"/>
      <c r="C115" s="2"/>
      <c r="D115" s="2"/>
      <c r="E115" s="2"/>
      <c r="F115" s="6"/>
      <c r="G115" s="6"/>
      <c r="H115" s="6"/>
      <c r="I115" s="6"/>
      <c r="J115" s="6"/>
      <c r="K115" s="6"/>
      <c r="L115" s="6"/>
      <c r="M115" s="6"/>
      <c r="N115" s="7"/>
    </row>
    <row r="116" spans="1:14" s="5" customFormat="1">
      <c r="A116" s="3"/>
      <c r="B116" s="10"/>
      <c r="C116" s="2"/>
      <c r="D116" s="2"/>
      <c r="E116" s="2"/>
      <c r="F116" s="6"/>
      <c r="G116" s="6"/>
      <c r="H116" s="6"/>
      <c r="I116" s="6"/>
      <c r="J116" s="6"/>
      <c r="K116" s="6"/>
      <c r="L116" s="6"/>
      <c r="M116" s="6"/>
      <c r="N116" s="7"/>
    </row>
    <row r="117" spans="1:14" s="5" customFormat="1">
      <c r="A117" s="3"/>
      <c r="B117" s="10"/>
      <c r="C117" s="2"/>
      <c r="D117" s="2"/>
      <c r="E117" s="2"/>
      <c r="F117" s="6"/>
      <c r="G117" s="6"/>
      <c r="H117" s="6"/>
      <c r="I117" s="6"/>
      <c r="J117" s="6"/>
      <c r="K117" s="6"/>
      <c r="L117" s="6"/>
      <c r="M117" s="6"/>
    </row>
    <row r="118" spans="1:14" s="5" customFormat="1">
      <c r="A118" s="3"/>
      <c r="B118" s="10"/>
      <c r="C118" s="2"/>
      <c r="D118" s="2"/>
      <c r="E118" s="2"/>
      <c r="F118" s="6"/>
      <c r="G118" s="6"/>
      <c r="H118" s="6"/>
      <c r="I118" s="6"/>
      <c r="J118" s="6"/>
      <c r="K118" s="6"/>
      <c r="L118" s="6"/>
      <c r="M118" s="6"/>
    </row>
    <row r="119" spans="1:14" s="5" customFormat="1" ht="27.75" customHeight="1">
      <c r="A119" s="24" t="s">
        <v>142</v>
      </c>
      <c r="B119" s="10" t="s">
        <v>143</v>
      </c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</row>
    <row r="120" spans="1:14" s="1" customFormat="1" ht="10.5" customHeight="1">
      <c r="B120" s="16"/>
      <c r="C120" s="17"/>
      <c r="D120" s="16"/>
      <c r="E120" s="18"/>
      <c r="F120" s="17"/>
      <c r="G120" s="17"/>
      <c r="H120" s="17"/>
      <c r="I120" s="17"/>
      <c r="J120" s="17"/>
      <c r="K120" s="17"/>
      <c r="L120" s="17"/>
      <c r="M120" s="17"/>
    </row>
    <row r="121" spans="1:14" s="1" customFormat="1" ht="15.2" customHeight="1">
      <c r="A121" s="25" t="s">
        <v>144</v>
      </c>
      <c r="B121" s="16" t="s">
        <v>145</v>
      </c>
      <c r="C121" s="17"/>
      <c r="D121" s="16"/>
      <c r="E121" s="18"/>
      <c r="F121" s="19"/>
      <c r="G121" s="19"/>
      <c r="H121" s="19"/>
      <c r="I121" s="19"/>
      <c r="J121" s="19"/>
      <c r="K121" s="19"/>
      <c r="L121" s="19"/>
      <c r="M121" s="19"/>
    </row>
    <row r="122" spans="1:14" s="1" customFormat="1" ht="15.2" customHeight="1">
      <c r="B122" s="16"/>
      <c r="C122" s="17"/>
      <c r="D122" s="16"/>
      <c r="E122" s="18"/>
      <c r="F122" s="19"/>
      <c r="G122" s="19"/>
      <c r="H122" s="19"/>
      <c r="I122" s="19"/>
      <c r="J122" s="19"/>
      <c r="K122" s="19"/>
      <c r="L122" s="19"/>
      <c r="M122" s="19"/>
    </row>
    <row r="123" spans="1:14" s="1" customFormat="1" ht="15.2" customHeight="1">
      <c r="A123" s="25" t="s">
        <v>146</v>
      </c>
      <c r="B123" s="16" t="s">
        <v>147</v>
      </c>
      <c r="C123" s="17"/>
      <c r="D123" s="16"/>
      <c r="E123" s="18"/>
      <c r="F123" s="17"/>
      <c r="G123" s="17"/>
      <c r="H123" s="17"/>
      <c r="I123" s="17"/>
      <c r="J123" s="17"/>
      <c r="K123" s="17"/>
      <c r="L123" s="17"/>
      <c r="M123" s="17"/>
    </row>
    <row r="124" spans="1:14" s="1" customFormat="1" ht="15.2" customHeight="1">
      <c r="B124" s="16" t="s">
        <v>148</v>
      </c>
      <c r="C124" s="17"/>
      <c r="D124" s="16"/>
      <c r="E124" s="18"/>
      <c r="F124" s="17"/>
      <c r="G124" s="17"/>
      <c r="H124" s="17"/>
      <c r="I124" s="17"/>
      <c r="J124" s="17"/>
      <c r="K124" s="17"/>
      <c r="L124" s="17"/>
      <c r="M124" s="17"/>
    </row>
    <row r="125" spans="1:14">
      <c r="B125" s="3"/>
      <c r="C125" s="10"/>
      <c r="F125" s="2"/>
      <c r="G125" s="2"/>
      <c r="H125" s="2"/>
      <c r="I125" s="2"/>
      <c r="J125" s="2"/>
      <c r="K125" s="2"/>
      <c r="L125" s="2"/>
      <c r="M125" s="2"/>
    </row>
  </sheetData>
  <mergeCells count="7">
    <mergeCell ref="A114:C114"/>
    <mergeCell ref="A3:N3"/>
    <mergeCell ref="A2:N2"/>
    <mergeCell ref="A4:N4"/>
    <mergeCell ref="N6:N7"/>
    <mergeCell ref="A6:C7"/>
    <mergeCell ref="D6:E6"/>
  </mergeCells>
  <pageMargins left="0" right="0" top="0.5" bottom="0.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2024-09-04T17:28:47Z</cp:lastPrinted>
  <dcterms:created xsi:type="dcterms:W3CDTF">2003-10-06T12:51:23Z</dcterms:created>
  <dcterms:modified xsi:type="dcterms:W3CDTF">2024-09-04T17:30:05Z</dcterms:modified>
</cp:coreProperties>
</file>