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xr:revisionPtr revIDLastSave="0" documentId="8_{35071B6C-48D3-438F-A9F8-E2BB52485359}" xr6:coauthVersionLast="47" xr6:coauthVersionMax="47" xr10:uidLastSave="{00000000-0000-0000-0000-000000000000}"/>
  <bookViews>
    <workbookView xWindow="-120" yWindow="-120" windowWidth="20730" windowHeight="11160" xr2:uid="{B7F61FE0-8925-4DE7-AD91-7E04B298A141}"/>
  </bookViews>
  <sheets>
    <sheet name="Estado de 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B42" i="1"/>
  <c r="D35" i="1"/>
  <c r="B35" i="1"/>
  <c r="D33" i="1"/>
  <c r="B33" i="1"/>
  <c r="D29" i="1"/>
  <c r="B29" i="1"/>
  <c r="D22" i="1"/>
  <c r="B22" i="1"/>
  <c r="D20" i="1"/>
  <c r="B20" i="1"/>
  <c r="D14" i="1"/>
  <c r="B14" i="1"/>
</calcChain>
</file>

<file path=xl/sharedStrings.xml><?xml version="1.0" encoding="utf-8"?>
<sst xmlns="http://schemas.openxmlformats.org/spreadsheetml/2006/main" count="43" uniqueCount="43">
  <si>
    <t>UNIVERSIDAD AUTONOMA DE SANTO DOMINGO</t>
  </si>
  <si>
    <t>Estado de Situación Financiera</t>
  </si>
  <si>
    <t>Al Corte del  30 de Junio de 2025 y 2024</t>
  </si>
  <si>
    <t xml:space="preserve"> (Valores en RD$)</t>
  </si>
  <si>
    <t>2025</t>
  </si>
  <si>
    <t>2024</t>
  </si>
  <si>
    <t>Activos</t>
  </si>
  <si>
    <t>Activos corrientes</t>
  </si>
  <si>
    <t xml:space="preserve">Efectivo y equivalente de efectivo (Notas 4) </t>
  </si>
  <si>
    <t>Cuenta por cobrar a corto plazo (Notas 5)</t>
  </si>
  <si>
    <t>Inventarios (Nota 6)</t>
  </si>
  <si>
    <t>Pagos anticipados (Nota 7)</t>
  </si>
  <si>
    <t>Otros Activos Financieros (Nota 8)</t>
  </si>
  <si>
    <t>Total activos corrientes</t>
  </si>
  <si>
    <t>Activos no corrientes</t>
  </si>
  <si>
    <t>Cuentas por cobrar a largo plazo (Notas 9)</t>
  </si>
  <si>
    <t>Propiedad, planta y equipo neto (Nota 10)</t>
  </si>
  <si>
    <t>Otros Activos No Corrientes (Nota 11)</t>
  </si>
  <si>
    <t>Total activos no corrientes</t>
  </si>
  <si>
    <t>Total activos</t>
  </si>
  <si>
    <t>Pasivos corrientes</t>
  </si>
  <si>
    <t>Cuentas por pagar a corto plazo (Nota 12)</t>
  </si>
  <si>
    <t>Retenciones y acumulaciones por pagar (Nota 13)</t>
  </si>
  <si>
    <t>Otros pasivos corrientes (Nota 14)</t>
  </si>
  <si>
    <t>Total pasivos corrientes</t>
  </si>
  <si>
    <t>Pasivos no corrientes</t>
  </si>
  <si>
    <t xml:space="preserve"> Otros pasivos no corrientes (Nota 15)</t>
  </si>
  <si>
    <t>Total pasivos no corrientes</t>
  </si>
  <si>
    <t>Total pasivos</t>
  </si>
  <si>
    <t>Activos Netos/Patrimonio (Notas 16 )</t>
  </si>
  <si>
    <t>Capital</t>
  </si>
  <si>
    <t>Reservas</t>
  </si>
  <si>
    <t xml:space="preserve">Resultados positivos (ahorro)/negativo (desahorro) </t>
  </si>
  <si>
    <t xml:space="preserve">Resultados acumulados
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</si>
  <si>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</si>
  <si>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</si>
  <si>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</si>
  <si>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</si>
  <si>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</si>
  <si>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t xml:space="preserve">Mtra. Aurea Pelletier Bido </t>
  </si>
  <si>
    <r>
      <rPr>
        <u/>
        <sz val="12"/>
        <color theme="1"/>
        <rFont val="Calibri"/>
      </rPr>
      <t>Mtra. Judith Cabrera Santiago</t>
    </r>
    <r>
      <rPr>
        <sz val="12"/>
        <color theme="1"/>
        <rFont val="Calibri"/>
      </rPr>
      <t xml:space="preserve"> </t>
    </r>
  </si>
  <si>
    <t>Contralor General</t>
  </si>
  <si>
    <t>Directora Contabilidad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</si>
</sst>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b/>
      <sz val="12"/>
      <color theme="1"/>
      <name val="Times New Roman"/>
    </font>
    <font>
      <sz val="12"/>
      <color theme="1"/>
      <name val="Calibri"/>
    </font>
    <font>
      <b/>
      <sz val="12"/>
      <color rgb="FF231F20"/>
      <name val="Times New Roman"/>
    </font>
    <font>
      <sz val="12"/>
      <color rgb="FF231F20"/>
      <name val="Times New Roman"/>
    </font>
    <font>
      <b/>
      <u/>
      <sz val="12"/>
      <color rgb="FF231F20"/>
      <name val="Times New Roman"/>
    </font>
    <font>
      <u/>
      <sz val="12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A3F5-1AF9-41D0-BC7B-7A62D5CAB736}">
  <sheetPr>
    <tabColor rgb="FF00FFFF"/>
  </sheetPr>
  <dimension ref="A1:E57"/>
  <sheetViews>
    <sheetView tabSelected="1" workbookViewId="0">
      <selection activeCell="I9" sqref="I9"/>
    </sheetView>
  </sheetViews>
  <sheetFormatPr baseColWidth="10" defaultColWidth="12.5703125" defaultRowHeight="15" customHeight="1" x14ac:dyDescent="0.25"/>
  <cols>
    <col min="1" max="1" width="58.140625" customWidth="1"/>
    <col min="2" max="2" width="18.28515625" customWidth="1"/>
    <col min="3" max="3" width="3" customWidth="1"/>
    <col min="4" max="4" width="18.28515625" customWidth="1"/>
    <col min="5" max="5" width="11.42578125" customWidth="1"/>
  </cols>
  <sheetData>
    <row r="1" spans="1:5" ht="15.75" customHeight="1" x14ac:dyDescent="0.25">
      <c r="A1" s="1" t="s">
        <v>0</v>
      </c>
      <c r="B1" s="2"/>
      <c r="C1" s="2"/>
      <c r="D1" s="2"/>
      <c r="E1" s="3"/>
    </row>
    <row r="2" spans="1:5" ht="15.75" customHeight="1" x14ac:dyDescent="0.25">
      <c r="A2" s="4" t="s">
        <v>1</v>
      </c>
      <c r="B2" s="2"/>
      <c r="C2" s="2"/>
      <c r="D2" s="2"/>
      <c r="E2" s="3"/>
    </row>
    <row r="3" spans="1:5" ht="15.75" customHeight="1" x14ac:dyDescent="0.25">
      <c r="A3" s="1" t="s">
        <v>2</v>
      </c>
      <c r="B3" s="2"/>
      <c r="C3" s="2"/>
      <c r="D3" s="2"/>
      <c r="E3" s="3"/>
    </row>
    <row r="4" spans="1:5" ht="15.75" customHeight="1" x14ac:dyDescent="0.25">
      <c r="A4" s="4" t="s">
        <v>3</v>
      </c>
      <c r="B4" s="2"/>
      <c r="C4" s="2"/>
      <c r="D4" s="2"/>
      <c r="E4" s="3"/>
    </row>
    <row r="5" spans="1:5" ht="15.75" customHeight="1" x14ac:dyDescent="0.25">
      <c r="A5" s="5"/>
      <c r="B5" s="6"/>
      <c r="C5" s="5"/>
      <c r="D5" s="6"/>
      <c r="E5" s="3"/>
    </row>
    <row r="6" spans="1:5" ht="12.75" customHeight="1" x14ac:dyDescent="0.25">
      <c r="A6" s="7"/>
      <c r="B6" s="8" t="s">
        <v>4</v>
      </c>
      <c r="C6" s="9"/>
      <c r="D6" s="8" t="s">
        <v>5</v>
      </c>
      <c r="E6" s="3"/>
    </row>
    <row r="7" spans="1:5" ht="15.75" customHeight="1" x14ac:dyDescent="0.25">
      <c r="A7" s="10" t="s">
        <v>6</v>
      </c>
      <c r="B7" s="11"/>
      <c r="C7" s="12"/>
      <c r="D7" s="11"/>
      <c r="E7" s="3"/>
    </row>
    <row r="8" spans="1:5" ht="15.75" customHeight="1" x14ac:dyDescent="0.25">
      <c r="A8" s="10" t="s">
        <v>7</v>
      </c>
      <c r="B8" s="11"/>
      <c r="C8" s="12"/>
      <c r="D8" s="11"/>
      <c r="E8" s="3"/>
    </row>
    <row r="9" spans="1:5" ht="15.75" customHeight="1" x14ac:dyDescent="0.25">
      <c r="A9" s="13" t="s">
        <v>8</v>
      </c>
      <c r="B9" s="14">
        <v>1814454315.0999999</v>
      </c>
      <c r="C9" s="15"/>
      <c r="D9" s="14">
        <v>1701238788</v>
      </c>
      <c r="E9" s="3"/>
    </row>
    <row r="10" spans="1:5" ht="15.75" customHeight="1" x14ac:dyDescent="0.25">
      <c r="A10" s="13" t="s">
        <v>9</v>
      </c>
      <c r="B10" s="14">
        <v>122117788.34</v>
      </c>
      <c r="C10" s="15"/>
      <c r="D10" s="14">
        <v>59082872</v>
      </c>
      <c r="E10" s="3"/>
    </row>
    <row r="11" spans="1:5" ht="15.75" customHeight="1" x14ac:dyDescent="0.25">
      <c r="A11" s="13" t="s">
        <v>10</v>
      </c>
      <c r="B11" s="14">
        <v>215753824.50999999</v>
      </c>
      <c r="C11" s="15"/>
      <c r="D11" s="14">
        <v>108430487</v>
      </c>
      <c r="E11" s="3"/>
    </row>
    <row r="12" spans="1:5" ht="15.75" customHeight="1" x14ac:dyDescent="0.25">
      <c r="A12" s="13" t="s">
        <v>11</v>
      </c>
      <c r="B12" s="14">
        <v>533435670.39999998</v>
      </c>
      <c r="C12" s="15"/>
      <c r="D12" s="14">
        <v>277970361</v>
      </c>
      <c r="E12" s="3"/>
    </row>
    <row r="13" spans="1:5" ht="15.75" customHeight="1" x14ac:dyDescent="0.25">
      <c r="A13" s="13" t="s">
        <v>12</v>
      </c>
      <c r="B13" s="16">
        <v>2000000000</v>
      </c>
      <c r="C13" s="15"/>
      <c r="D13" s="16">
        <v>1250000000</v>
      </c>
      <c r="E13" s="3"/>
    </row>
    <row r="14" spans="1:5" ht="15.75" customHeight="1" x14ac:dyDescent="0.25">
      <c r="A14" s="10" t="s">
        <v>13</v>
      </c>
      <c r="B14" s="17">
        <f>SUM(B9:B13)</f>
        <v>4685761598.3500004</v>
      </c>
      <c r="C14" s="18"/>
      <c r="D14" s="17">
        <f>SUM(D9:D13)</f>
        <v>3396722508</v>
      </c>
      <c r="E14" s="3"/>
    </row>
    <row r="15" spans="1:5" ht="15.75" customHeight="1" x14ac:dyDescent="0.25">
      <c r="A15" s="10"/>
      <c r="B15" s="17"/>
      <c r="C15" s="18"/>
      <c r="D15" s="17"/>
      <c r="E15" s="3"/>
    </row>
    <row r="16" spans="1:5" ht="15.75" customHeight="1" x14ac:dyDescent="0.25">
      <c r="A16" s="10" t="s">
        <v>14</v>
      </c>
      <c r="B16" s="19"/>
      <c r="C16" s="20"/>
      <c r="D16" s="19"/>
      <c r="E16" s="3"/>
    </row>
    <row r="17" spans="1:5" ht="15.75" customHeight="1" x14ac:dyDescent="0.25">
      <c r="A17" s="13" t="s">
        <v>15</v>
      </c>
      <c r="B17" s="14">
        <v>36851660.329999998</v>
      </c>
      <c r="C17" s="15"/>
      <c r="D17" s="14">
        <v>19274993</v>
      </c>
      <c r="E17" s="3"/>
    </row>
    <row r="18" spans="1:5" ht="15.75" customHeight="1" x14ac:dyDescent="0.25">
      <c r="A18" s="13" t="s">
        <v>16</v>
      </c>
      <c r="B18" s="14">
        <v>2217529656.4200001</v>
      </c>
      <c r="C18" s="15"/>
      <c r="D18" s="14">
        <v>1954185107</v>
      </c>
      <c r="E18" s="3"/>
    </row>
    <row r="19" spans="1:5" ht="15.75" customHeight="1" x14ac:dyDescent="0.25">
      <c r="A19" s="13" t="s">
        <v>17</v>
      </c>
      <c r="B19" s="16">
        <v>3475256.14</v>
      </c>
      <c r="C19" s="15"/>
      <c r="D19" s="16">
        <v>3475256</v>
      </c>
      <c r="E19" s="3"/>
    </row>
    <row r="20" spans="1:5" ht="15.75" customHeight="1" x14ac:dyDescent="0.25">
      <c r="A20" s="10" t="s">
        <v>18</v>
      </c>
      <c r="B20" s="17">
        <f>SUM(B17:B19)</f>
        <v>2257856572.8899999</v>
      </c>
      <c r="C20" s="18"/>
      <c r="D20" s="17">
        <f>SUM(D17:D19)</f>
        <v>1976935356</v>
      </c>
      <c r="E20" s="3"/>
    </row>
    <row r="21" spans="1:5" ht="15.75" customHeight="1" x14ac:dyDescent="0.25">
      <c r="A21" s="10"/>
      <c r="B21" s="17"/>
      <c r="C21" s="18"/>
      <c r="D21" s="17"/>
      <c r="E21" s="3"/>
    </row>
    <row r="22" spans="1:5" ht="15.75" customHeight="1" thickBot="1" x14ac:dyDescent="0.3">
      <c r="A22" s="10" t="s">
        <v>19</v>
      </c>
      <c r="B22" s="21">
        <f ca="1">IFERROR(__xludf.DUMMYFUNCTION("+B14+B20"),6943618171.24)</f>
        <v>6943618171.2399998</v>
      </c>
      <c r="C22" s="3"/>
      <c r="D22" s="21">
        <f ca="1">IFERROR(__xludf.DUMMYFUNCTION("+D14+D20"),5373657864)</f>
        <v>5373657864</v>
      </c>
      <c r="E22" s="3"/>
    </row>
    <row r="23" spans="1:5" ht="15.75" customHeight="1" thickTop="1" x14ac:dyDescent="0.25">
      <c r="B23" s="22"/>
      <c r="C23" s="12"/>
      <c r="D23" s="22"/>
      <c r="E23" s="3"/>
    </row>
    <row r="24" spans="1:5" ht="15.75" customHeight="1" x14ac:dyDescent="0.25">
      <c r="A24" s="10" t="s">
        <v>20</v>
      </c>
      <c r="B24" s="14"/>
      <c r="C24" s="15"/>
      <c r="D24" s="14"/>
      <c r="E24" s="3"/>
    </row>
    <row r="25" spans="1:5" ht="15.75" customHeight="1" x14ac:dyDescent="0.25">
      <c r="A25" s="13"/>
      <c r="B25" s="14"/>
      <c r="C25" s="15"/>
      <c r="D25" s="14"/>
      <c r="E25" s="3"/>
    </row>
    <row r="26" spans="1:5" ht="15.75" customHeight="1" x14ac:dyDescent="0.25">
      <c r="A26" s="13" t="s">
        <v>21</v>
      </c>
      <c r="B26" s="14">
        <v>492367849.27999997</v>
      </c>
      <c r="C26" s="15"/>
      <c r="D26" s="14">
        <v>683610782</v>
      </c>
      <c r="E26" s="3"/>
    </row>
    <row r="27" spans="1:5" ht="15.75" customHeight="1" x14ac:dyDescent="0.25">
      <c r="A27" s="13" t="s">
        <v>22</v>
      </c>
      <c r="B27" s="14">
        <v>1799675939.2</v>
      </c>
      <c r="C27" s="15"/>
      <c r="D27" s="14">
        <v>1612729802</v>
      </c>
      <c r="E27" s="3"/>
    </row>
    <row r="28" spans="1:5" ht="15.75" customHeight="1" x14ac:dyDescent="0.25">
      <c r="A28" s="13" t="s">
        <v>23</v>
      </c>
      <c r="B28" s="16">
        <v>75248887.260000005</v>
      </c>
      <c r="C28" s="15"/>
      <c r="D28" s="16">
        <v>60777113</v>
      </c>
      <c r="E28" s="3"/>
    </row>
    <row r="29" spans="1:5" ht="15.75" customHeight="1" x14ac:dyDescent="0.25">
      <c r="A29" s="10" t="s">
        <v>24</v>
      </c>
      <c r="B29" s="17">
        <f>SUM(B25:B28)</f>
        <v>2367292675.7400002</v>
      </c>
      <c r="C29" s="17"/>
      <c r="D29" s="17">
        <f>SUM(D25:D28)</f>
        <v>2357117697</v>
      </c>
      <c r="E29" s="3"/>
    </row>
    <row r="30" spans="1:5" ht="15.75" customHeight="1" x14ac:dyDescent="0.25">
      <c r="A30" s="10"/>
      <c r="B30" s="17"/>
      <c r="C30" s="18"/>
      <c r="D30" s="17"/>
      <c r="E30" s="3"/>
    </row>
    <row r="31" spans="1:5" ht="15.75" customHeight="1" x14ac:dyDescent="0.25">
      <c r="A31" s="10" t="s">
        <v>25</v>
      </c>
      <c r="B31" s="22"/>
      <c r="C31" s="12"/>
      <c r="D31" s="22"/>
      <c r="E31" s="3"/>
    </row>
    <row r="32" spans="1:5" ht="15.75" customHeight="1" x14ac:dyDescent="0.25">
      <c r="A32" s="13" t="s">
        <v>26</v>
      </c>
      <c r="B32" s="16">
        <v>3293315040.8299999</v>
      </c>
      <c r="C32" s="15"/>
      <c r="D32" s="16">
        <v>2076475181</v>
      </c>
      <c r="E32" s="3"/>
    </row>
    <row r="33" spans="1:5" ht="15.75" customHeight="1" x14ac:dyDescent="0.25">
      <c r="A33" s="10" t="s">
        <v>27</v>
      </c>
      <c r="B33" s="17">
        <f>SUM(B32)</f>
        <v>3293315040.8299999</v>
      </c>
      <c r="C33" s="17"/>
      <c r="D33" s="17">
        <f>SUM(D32)</f>
        <v>2076475181</v>
      </c>
      <c r="E33" s="3"/>
    </row>
    <row r="34" spans="1:5" ht="15.75" customHeight="1" x14ac:dyDescent="0.25">
      <c r="A34" s="10"/>
      <c r="B34" s="17"/>
      <c r="C34" s="18"/>
      <c r="D34" s="17"/>
      <c r="E34" s="3"/>
    </row>
    <row r="35" spans="1:5" ht="15.75" customHeight="1" x14ac:dyDescent="0.25">
      <c r="A35" s="10" t="s">
        <v>28</v>
      </c>
      <c r="B35" s="23">
        <f ca="1">IFERROR(__xludf.DUMMYFUNCTION("+B29+B33"),5660607716.57)</f>
        <v>5660607716.5699997</v>
      </c>
      <c r="C35" s="3"/>
      <c r="D35" s="23">
        <f ca="1">IFERROR(__xludf.DUMMYFUNCTION("+D29+D33"),4433592878)</f>
        <v>4433592878</v>
      </c>
      <c r="E35" s="3"/>
    </row>
    <row r="36" spans="1:5" ht="15.75" customHeight="1" x14ac:dyDescent="0.25">
      <c r="A36" s="10"/>
      <c r="B36" s="17"/>
      <c r="C36" s="18"/>
      <c r="D36" s="17"/>
      <c r="E36" s="3"/>
    </row>
    <row r="37" spans="1:5" ht="15.75" customHeight="1" x14ac:dyDescent="0.25">
      <c r="A37" s="10" t="s">
        <v>29</v>
      </c>
      <c r="B37" s="22"/>
      <c r="C37" s="12"/>
      <c r="D37" s="22"/>
      <c r="E37" s="3"/>
    </row>
    <row r="38" spans="1:5" ht="15.75" customHeight="1" x14ac:dyDescent="0.25">
      <c r="A38" s="13" t="s">
        <v>30</v>
      </c>
      <c r="B38" s="14">
        <v>479700693.08999997</v>
      </c>
      <c r="C38" s="24"/>
      <c r="D38" s="14">
        <v>479700693</v>
      </c>
      <c r="E38" s="3"/>
    </row>
    <row r="39" spans="1:5" ht="15.75" customHeight="1" x14ac:dyDescent="0.25">
      <c r="A39" s="13" t="s">
        <v>31</v>
      </c>
      <c r="B39" s="14">
        <v>361432929.75</v>
      </c>
      <c r="C39" s="15"/>
      <c r="D39" s="14">
        <v>288323609</v>
      </c>
      <c r="E39" s="3"/>
    </row>
    <row r="40" spans="1:5" ht="15.75" customHeight="1" x14ac:dyDescent="0.25">
      <c r="A40" s="13" t="s">
        <v>32</v>
      </c>
      <c r="B40" s="14">
        <v>568360602.17999995</v>
      </c>
      <c r="C40" s="15"/>
      <c r="D40" s="14">
        <v>-230272056</v>
      </c>
      <c r="E40" s="3"/>
    </row>
    <row r="41" spans="1:5" ht="18.75" customHeight="1" x14ac:dyDescent="0.25">
      <c r="A41" s="25" t="s">
        <v>33</v>
      </c>
      <c r="B41" s="14">
        <v>-126483770.34999999</v>
      </c>
      <c r="C41" s="14"/>
      <c r="D41" s="14">
        <v>402312740</v>
      </c>
      <c r="E41" s="26"/>
    </row>
    <row r="42" spans="1:5" ht="15.75" customHeight="1" thickBot="1" x14ac:dyDescent="0.3">
      <c r="A42" s="10" t="s">
        <v>34</v>
      </c>
      <c r="B42" s="21">
        <f ca="1">IFERROR(__xludf.DUMMYFUNCTION("+B35+B38+B39+(B40)+B41"),6943618171.24)</f>
        <v>6943618171.2399998</v>
      </c>
      <c r="C42" s="17"/>
      <c r="D42" s="21">
        <f ca="1">IFERROR(__xludf.DUMMYFUNCTION("+D35+D38+D39+(D40)+D41"),5373657864)</f>
        <v>5373657864</v>
      </c>
      <c r="E42" s="3"/>
    </row>
    <row r="43" spans="1:5" ht="15.75" customHeight="1" thickTop="1" x14ac:dyDescent="0.25">
      <c r="C43" s="17"/>
      <c r="E43" s="3"/>
    </row>
    <row r="44" spans="1:5" ht="15.75" customHeight="1" x14ac:dyDescent="0.25">
      <c r="A44" s="3"/>
      <c r="C44" s="3"/>
      <c r="D44" s="27"/>
      <c r="E44" s="3"/>
    </row>
    <row r="45" spans="1:5" ht="15.75" customHeight="1" x14ac:dyDescent="0.25">
      <c r="A45" s="3"/>
      <c r="B45" s="27"/>
      <c r="C45" s="3"/>
      <c r="D45" s="27"/>
      <c r="E45" s="3"/>
    </row>
    <row r="46" spans="1:5" ht="15.75" customHeight="1" x14ac:dyDescent="0.25">
      <c r="A46" s="3"/>
      <c r="B46" s="27"/>
      <c r="C46" s="3"/>
      <c r="D46" s="27"/>
      <c r="E46" s="3"/>
    </row>
    <row r="47" spans="1:5" ht="10.5" customHeight="1" x14ac:dyDescent="0.25">
      <c r="A47" s="3"/>
      <c r="B47" s="27"/>
      <c r="C47" s="3"/>
      <c r="D47" s="27"/>
      <c r="E47" s="3"/>
    </row>
    <row r="48" spans="1:5" ht="15.75" customHeight="1" x14ac:dyDescent="0.25">
      <c r="A48" s="28" t="s">
        <v>35</v>
      </c>
      <c r="B48" s="29" t="s">
        <v>36</v>
      </c>
      <c r="C48" s="2"/>
      <c r="D48" s="2"/>
      <c r="E48" s="3"/>
    </row>
    <row r="49" spans="1:5" ht="15.75" customHeight="1" x14ac:dyDescent="0.25">
      <c r="A49" s="30" t="s">
        <v>37</v>
      </c>
      <c r="B49" s="31" t="s">
        <v>38</v>
      </c>
      <c r="C49" s="2"/>
      <c r="D49" s="2"/>
      <c r="E49" s="3"/>
    </row>
    <row r="50" spans="1:5" ht="15.75" customHeight="1" x14ac:dyDescent="0.25">
      <c r="A50" s="30"/>
      <c r="B50" s="30"/>
      <c r="C50" s="30"/>
      <c r="D50" s="30"/>
      <c r="E50" s="3"/>
    </row>
    <row r="51" spans="1:5" ht="15.75" customHeight="1" x14ac:dyDescent="0.25">
      <c r="A51" s="30"/>
      <c r="B51" s="30"/>
      <c r="C51" s="30"/>
      <c r="D51" s="30"/>
      <c r="E51" s="3"/>
    </row>
    <row r="52" spans="1:5" ht="15.75" customHeight="1" x14ac:dyDescent="0.25">
      <c r="A52" s="3"/>
      <c r="B52" s="27"/>
      <c r="C52" s="3"/>
      <c r="D52" s="27"/>
      <c r="E52" s="3"/>
    </row>
    <row r="53" spans="1:5" ht="12.75" customHeight="1" x14ac:dyDescent="0.25">
      <c r="A53" s="3"/>
      <c r="B53" s="27"/>
      <c r="C53" s="3"/>
      <c r="D53" s="27"/>
      <c r="E53" s="3"/>
    </row>
    <row r="54" spans="1:5" ht="12.75" customHeight="1" x14ac:dyDescent="0.25">
      <c r="A54" s="28" t="s">
        <v>39</v>
      </c>
      <c r="B54" s="32" t="s">
        <v>40</v>
      </c>
      <c r="C54" s="2"/>
      <c r="D54" s="2"/>
      <c r="E54" s="3"/>
    </row>
    <row r="55" spans="1:5" ht="15.75" customHeight="1" x14ac:dyDescent="0.25">
      <c r="A55" s="30" t="s">
        <v>41</v>
      </c>
      <c r="B55" s="31" t="s">
        <v>42</v>
      </c>
      <c r="C55" s="2"/>
      <c r="D55" s="2"/>
      <c r="E55" s="3"/>
    </row>
    <row r="56" spans="1:5" ht="15.75" customHeight="1" x14ac:dyDescent="0.25">
      <c r="A56" s="3"/>
      <c r="B56" s="27"/>
      <c r="C56" s="3"/>
      <c r="D56" s="27"/>
      <c r="E56" s="3"/>
    </row>
    <row r="57" spans="1:5" ht="15.75" customHeight="1" x14ac:dyDescent="0.25">
      <c r="A57" s="3"/>
      <c r="B57" s="27"/>
      <c r="C57" s="3"/>
      <c r="D57" s="27"/>
      <c r="E57" s="3"/>
    </row>
  </sheetData>
  <mergeCells count="8">
    <mergeCell ref="B54:D54"/>
    <mergeCell ref="B55:D55"/>
    <mergeCell ref="A1:D1"/>
    <mergeCell ref="A2:D2"/>
    <mergeCell ref="A3:D3"/>
    <mergeCell ref="A4:D4"/>
    <mergeCell ref="B48:D48"/>
    <mergeCell ref="B49:D49"/>
  </mergeCells>
  <pageMargins left="0.70866141732283472" right="0.70866141732283472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dcterms:created xsi:type="dcterms:W3CDTF">2025-07-15T18:39:14Z</dcterms:created>
  <dcterms:modified xsi:type="dcterms:W3CDTF">2025-07-15T18:39:40Z</dcterms:modified>
</cp:coreProperties>
</file>