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vaga\Documents\OAI\"/>
    </mc:Choice>
  </mc:AlternateContent>
  <xr:revisionPtr revIDLastSave="0" documentId="8_{C3ECF7FC-30A8-4E58-9E8A-6EF46880E2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 Presupuesto" sheetId="2" r:id="rId1"/>
  </sheets>
  <definedNames>
    <definedName name="_xlnm.Print_Area" localSheetId="0">'Plantilla Presupuesto'!$A$1:$V$125</definedName>
    <definedName name="_xlnm.Print_Titles" localSheetId="0">'Plantilla Presupuesto'!$12:$12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20" i="2" l="1"/>
  <c r="B32" i="2"/>
  <c r="B43" i="2"/>
  <c r="B53" i="2"/>
  <c r="B75" i="2"/>
  <c r="B82" i="2"/>
  <c r="B91" i="2"/>
  <c r="B99" i="2"/>
  <c r="B104" i="2"/>
  <c r="B108" i="2"/>
  <c r="B93" i="2" l="1"/>
  <c r="B110" i="2"/>
  <c r="B111" i="2" l="1"/>
  <c r="V98" i="2" l="1"/>
  <c r="V89" i="2"/>
  <c r="V74" i="2"/>
  <c r="V66" i="2"/>
  <c r="V52" i="2"/>
  <c r="V41" i="2"/>
  <c r="V30" i="2"/>
  <c r="V19" i="2"/>
  <c r="V97" i="2"/>
  <c r="V99" i="2" s="1"/>
  <c r="V88" i="2"/>
  <c r="V73" i="2"/>
  <c r="V62" i="2"/>
  <c r="V51" i="2"/>
  <c r="V40" i="2"/>
  <c r="V29" i="2"/>
  <c r="V18" i="2"/>
  <c r="V24" i="2"/>
  <c r="V80" i="2"/>
  <c r="V42" i="2"/>
  <c r="V102" i="2"/>
  <c r="V86" i="2"/>
  <c r="V72" i="2"/>
  <c r="V61" i="2"/>
  <c r="V50" i="2"/>
  <c r="V39" i="2"/>
  <c r="V28" i="2"/>
  <c r="V17" i="2"/>
  <c r="V107" i="2"/>
  <c r="V108" i="2" s="1"/>
  <c r="V70" i="2"/>
  <c r="V37" i="2"/>
  <c r="V15" i="2"/>
  <c r="V68" i="2"/>
  <c r="V46" i="2"/>
  <c r="V53" i="2" s="1"/>
  <c r="V103" i="2"/>
  <c r="V104" i="2" s="1"/>
  <c r="V85" i="2"/>
  <c r="V71" i="2"/>
  <c r="V60" i="2"/>
  <c r="V49" i="2"/>
  <c r="V38" i="2"/>
  <c r="V27" i="2"/>
  <c r="V16" i="2"/>
  <c r="V78" i="2"/>
  <c r="V82" i="2" s="1"/>
  <c r="V59" i="2"/>
  <c r="V48" i="2"/>
  <c r="V26" i="2"/>
  <c r="V35" i="2"/>
  <c r="V67" i="2"/>
  <c r="V31" i="2"/>
  <c r="V79" i="2"/>
  <c r="V69" i="2"/>
  <c r="V58" i="2"/>
  <c r="V47" i="2"/>
  <c r="V36" i="2"/>
  <c r="V25" i="2"/>
  <c r="V81" i="2"/>
  <c r="V57" i="2"/>
  <c r="V90" i="2"/>
  <c r="V56" i="2"/>
  <c r="V23" i="2"/>
  <c r="V32" i="2" s="1"/>
  <c r="V63" i="2" l="1"/>
  <c r="V20" i="2"/>
  <c r="V93" i="2" s="1"/>
  <c r="V91" i="2"/>
  <c r="V43" i="2"/>
  <c r="V110" i="2"/>
  <c r="V75" i="2"/>
  <c r="V111" i="2" l="1"/>
</calcChain>
</file>

<file path=xl/sharedStrings.xml><?xml version="1.0" encoding="utf-8"?>
<sst xmlns="http://schemas.openxmlformats.org/spreadsheetml/2006/main" count="110" uniqueCount="100">
  <si>
    <t>Detalle</t>
  </si>
  <si>
    <t>Total Gastos</t>
  </si>
  <si>
    <t>TOTAL APLICACIONES FINANCIERAS</t>
  </si>
  <si>
    <t>TOTAL GASTOS Y APLICACIONES FINANCIERAS</t>
  </si>
  <si>
    <t xml:space="preserve"> </t>
  </si>
  <si>
    <t>_____________________________</t>
  </si>
  <si>
    <t>_________________________________</t>
  </si>
  <si>
    <t xml:space="preserve">                                             ______________________________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</si>
  <si>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</si>
  <si>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</si>
  <si>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</si>
  <si>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</si>
  <si>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</si>
  <si>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</si>
  <si>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</si>
  <si>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</si>
  <si>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</si>
  <si>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</si>
  <si>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</si>
  <si>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</si>
  <si>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</si>
  <si>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</si>
  <si>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</si>
  <si>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</si>
  <si>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</si>
  <si>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</si>
  <si>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</si>
  <si>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</si>
  <si>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</si>
  <si>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</si>
  <si>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</si>
  <si>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</si>
  <si>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</si>
  <si>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</si>
  <si>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</si>
  <si>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</si>
  <si>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</si>
  <si>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</si>
  <si>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</si>
  <si>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</si>
  <si>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</si>
  <si>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</si>
  <si>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</si>
  <si>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</si>
  <si>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</si>
  <si>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</si>
  <si>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</si>
  <si>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</si>
  <si>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</si>
  <si>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</si>
  <si>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</si>
  <si>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</si>
  <si>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</si>
  <si>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</si>
  <si>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</si>
  <si>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</si>
  <si>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</si>
  <si>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</si>
  <si>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</si>
  <si>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</si>
  <si>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</si>
  <si>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</si>
  <si>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Presupuesto Inicial</t>
  </si>
  <si>
    <t>Variación</t>
  </si>
  <si>
    <t>Dietas y Gastos de Representación</t>
  </si>
  <si>
    <t>Servicios Básicos</t>
  </si>
  <si>
    <t>Publicidad, Impresión y Encuadernación</t>
  </si>
  <si>
    <t>Servicios de Conservación, Reparaciones Menores e Instalaciones Temporales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</si>
  <si>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</si>
  <si>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</si>
  <si>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</si>
  <si>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</si>
  <si>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</si>
  <si>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</si>
  <si>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</si>
  <si>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</si>
  <si>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</si>
  <si>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</si>
  <si>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</si>
  <si>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</si>
  <si>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</si>
  <si>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r>
      <t xml:space="preserve">Fuente: </t>
    </r>
    <r>
      <rPr>
        <b/>
        <sz val="11"/>
        <color theme="1"/>
        <rFont val="Times New Roman"/>
        <family val="1"/>
      </rPr>
      <t>Reportes SIGEF</t>
    </r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</si>
  <si>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</si>
  <si>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</si>
  <si>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</si>
  <si>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</si>
  <si>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</si>
  <si>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</si>
  <si>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</si>
  <si>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</si>
  <si>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</si>
  <si>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</si>
  <si>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Firmado por:</t>
  </si>
  <si>
    <t>Revisado por:</t>
  </si>
  <si>
    <t>Obispo Marte Javier</t>
  </si>
  <si>
    <t>Gerente Financiero</t>
  </si>
  <si>
    <t>Asistente Operativo</t>
  </si>
  <si>
    <t>Lic. Flavia Francisco Calderón</t>
  </si>
  <si>
    <t>Noviembre Año 2021</t>
  </si>
  <si>
    <t xml:space="preserve">  “Año del Rediseño Curricular por Competencias y Consolidación de la Educación Virtual”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</si>
</sst>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0" fillId="0" borderId="0" xfId="0" applyFont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3142374</xdr:colOff>
      <xdr:row>0</xdr:row>
      <xdr:rowOff>94008</xdr:rowOff>
    </xdr:from>
    <xdr:ext cx="419745" cy="484322"/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2374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7"/>
  <sheetViews>
    <sheetView showGridLines="0" tabSelected="1" view="pageBreakPreview" zoomScaleNormal="100" zoomScaleSheetLayoutView="100" workbookViewId="0">
      <selection activeCell="A7" sqref="A7:V7"/>
    </sheetView>
  </sheetViews>
  <sheetFormatPr baseColWidth="10" defaultColWidth="9.1796875" defaultRowHeight="14.5" x14ac:dyDescent="0.35"/>
  <cols>
    <col min="1" max="1" width="66.1796875" customWidth="1"/>
    <col min="2" max="2" width="16.453125" customWidth="1"/>
    <col min="3" max="3" width="0.453125" hidden="1" customWidth="1"/>
    <col min="4" max="5" width="9.1796875" hidden="1" customWidth="1"/>
    <col min="6" max="6" width="0.7265625" hidden="1" customWidth="1"/>
    <col min="7" max="13" width="9.1796875" hidden="1" customWidth="1"/>
    <col min="14" max="14" width="1" hidden="1" customWidth="1"/>
    <col min="15" max="21" width="9.1796875" hidden="1" customWidth="1"/>
    <col min="22" max="22" width="15.7265625" customWidth="1"/>
  </cols>
  <sheetData>
    <row r="1" spans="1:22" ht="43.5" customHeight="1" x14ac:dyDescent="0.45">
      <c r="A1" s="64"/>
      <c r="B1" s="64"/>
    </row>
    <row r="2" spans="1:22" ht="17.5" x14ac:dyDescent="0.35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15.5" x14ac:dyDescent="0.35">
      <c r="A3" s="60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22" ht="15.5" x14ac:dyDescent="0.35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2" ht="15.5" x14ac:dyDescent="0.35">
      <c r="A5" s="62" t="s">
        <v>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ht="17.5" x14ac:dyDescent="0.35">
      <c r="A6" s="55" t="s">
        <v>18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15.5" x14ac:dyDescent="0.35">
      <c r="A7" s="60" t="s">
        <v>99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2" ht="16" thickBot="1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7.5" x14ac:dyDescent="0.35">
      <c r="A9" s="56" t="s">
        <v>82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/>
    </row>
    <row r="10" spans="1:22" ht="15.5" x14ac:dyDescent="0.35">
      <c r="A10" s="59" t="s">
        <v>98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1"/>
    </row>
    <row r="11" spans="1:22" ht="16" thickBot="1" x14ac:dyDescent="0.4">
      <c r="A11" s="71" t="s">
        <v>45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/>
    </row>
    <row r="12" spans="1:22" ht="28.5" customHeight="1" thickBot="1" x14ac:dyDescent="0.4">
      <c r="A12" s="43" t="s">
        <v>0</v>
      </c>
      <c r="B12" s="42" t="s">
        <v>62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63</v>
      </c>
    </row>
    <row r="13" spans="1:22" ht="15.75" customHeight="1" x14ac:dyDescent="0.35">
      <c r="A13" s="68" t="s">
        <v>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70"/>
    </row>
    <row r="14" spans="1:22" x14ac:dyDescent="0.35">
      <c r="A14" s="28" t="s">
        <v>83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1:22" ht="15.5" x14ac:dyDescent="0.35">
      <c r="A15" s="15" t="s">
        <v>19</v>
      </c>
      <c r="B15" s="8">
        <v>581464485.23999989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+B15/B111*100</f>
        <v>66.257245254571146</v>
      </c>
    </row>
    <row r="16" spans="1:22" ht="15.5" x14ac:dyDescent="0.35">
      <c r="A16" s="15" t="s">
        <v>20</v>
      </c>
      <c r="B16" s="8">
        <v>71516028.300000057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+B16/B111*100</f>
        <v>8.1491735901121345</v>
      </c>
    </row>
    <row r="17" spans="1:22" ht="15.5" x14ac:dyDescent="0.35">
      <c r="A17" s="15" t="s">
        <v>64</v>
      </c>
      <c r="B17" s="8">
        <v>3330510.32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+B17/B111*100</f>
        <v>0.37950802619361756</v>
      </c>
    </row>
    <row r="18" spans="1:22" ht="15.5" x14ac:dyDescent="0.35">
      <c r="A18" s="15" t="s">
        <v>21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+B18/B111*100</f>
        <v>0</v>
      </c>
    </row>
    <row r="19" spans="1:22" ht="16" thickBot="1" x14ac:dyDescent="0.4">
      <c r="A19" s="17" t="s">
        <v>22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+B19/B111*100</f>
        <v>0</v>
      </c>
    </row>
    <row r="20" spans="1:22" ht="16" thickBot="1" x14ac:dyDescent="0.4">
      <c r="A20" s="40" t="s">
        <v>8</v>
      </c>
      <c r="B20" s="20">
        <f>SUM(B15:B19)</f>
        <v>656311023.86000001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74.785926870876906</v>
      </c>
    </row>
    <row r="21" spans="1:22" ht="15.5" x14ac:dyDescent="0.3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" x14ac:dyDescent="0.35">
      <c r="A22" s="68" t="s">
        <v>84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0"/>
    </row>
    <row r="23" spans="1:22" ht="15.5" x14ac:dyDescent="0.35">
      <c r="A23" s="9" t="s">
        <v>65</v>
      </c>
      <c r="B23" s="8">
        <v>17412526.710000001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+B23/B111*100</f>
        <v>1.984138467631515</v>
      </c>
    </row>
    <row r="24" spans="1:22" ht="15.5" x14ac:dyDescent="0.35">
      <c r="A24" s="9" t="s">
        <v>66</v>
      </c>
      <c r="B24" s="8">
        <v>499219.23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+B24/B111*100</f>
        <v>5.6885487931830701E-2</v>
      </c>
    </row>
    <row r="25" spans="1:22" ht="15.5" x14ac:dyDescent="0.35">
      <c r="A25" s="9" t="s">
        <v>23</v>
      </c>
      <c r="B25" s="8">
        <v>2291513.75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+B25/B111*100</f>
        <v>0.26111549783699062</v>
      </c>
    </row>
    <row r="26" spans="1:22" ht="15.5" x14ac:dyDescent="0.35">
      <c r="A26" s="9" t="s">
        <v>24</v>
      </c>
      <c r="B26" s="8">
        <v>1158478.1200000001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+B26/B111*100</f>
        <v>0.13200732094104212</v>
      </c>
    </row>
    <row r="27" spans="1:22" ht="15.5" x14ac:dyDescent="0.35">
      <c r="A27" s="9" t="s">
        <v>25</v>
      </c>
      <c r="B27" s="8">
        <v>433601.12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+B27/B111*100</f>
        <v>4.940837571298741E-2</v>
      </c>
    </row>
    <row r="28" spans="1:22" ht="15.5" x14ac:dyDescent="0.35">
      <c r="A28" s="9" t="s">
        <v>26</v>
      </c>
      <c r="B28" s="8">
        <v>91390.87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+B28/B111*100</f>
        <v>1.0413890170986618E-2</v>
      </c>
    </row>
    <row r="29" spans="1:22" ht="15.5" x14ac:dyDescent="0.35">
      <c r="A29" s="15" t="s">
        <v>67</v>
      </c>
      <c r="B29" s="8">
        <v>2139542.73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+B29/B111*100</f>
        <v>0.24379856550608262</v>
      </c>
    </row>
    <row r="30" spans="1:22" ht="15.5" x14ac:dyDescent="0.35">
      <c r="A30" s="23" t="s">
        <v>27</v>
      </c>
      <c r="B30" s="8">
        <v>2679837.5799999996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+B30/B111*100</f>
        <v>0.30536457563214536</v>
      </c>
    </row>
    <row r="31" spans="1:22" ht="16" thickBot="1" x14ac:dyDescent="0.4">
      <c r="A31" s="17" t="s">
        <v>28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+B31/B111*100</f>
        <v>0</v>
      </c>
    </row>
    <row r="32" spans="1:22" ht="16" thickBot="1" x14ac:dyDescent="0.4">
      <c r="A32" s="40" t="s">
        <v>8</v>
      </c>
      <c r="B32" s="20">
        <f>SUM(B23:B31)</f>
        <v>26706110.110000003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3.0431321813635805</v>
      </c>
    </row>
    <row r="33" spans="1:22" ht="15.5" x14ac:dyDescent="0.3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" x14ac:dyDescent="0.35">
      <c r="A34" s="68" t="s">
        <v>85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70"/>
    </row>
    <row r="35" spans="1:22" ht="15.5" x14ac:dyDescent="0.35">
      <c r="A35" s="9" t="s">
        <v>29</v>
      </c>
      <c r="B35" s="8">
        <v>728785.82000000007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+B35/B111*100</f>
        <v>8.3044351012879339E-2</v>
      </c>
    </row>
    <row r="36" spans="1:22" ht="15.5" x14ac:dyDescent="0.35">
      <c r="A36" s="9" t="s">
        <v>30</v>
      </c>
      <c r="B36" s="8">
        <v>514773.4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+B36/B111*100</f>
        <v>5.8657868674905536E-2</v>
      </c>
    </row>
    <row r="37" spans="1:22" ht="15.5" x14ac:dyDescent="0.35">
      <c r="A37" s="9" t="s">
        <v>71</v>
      </c>
      <c r="B37" s="8">
        <v>643733.75000000012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+B37/B111*100</f>
        <v>7.3352760203041711E-2</v>
      </c>
    </row>
    <row r="38" spans="1:22" ht="15.5" x14ac:dyDescent="0.35">
      <c r="A38" s="9" t="s">
        <v>69</v>
      </c>
      <c r="B38" s="8">
        <v>655344.29999999993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+B38/B111*100</f>
        <v>7.4675769739166564E-2</v>
      </c>
    </row>
    <row r="39" spans="1:22" ht="15.5" x14ac:dyDescent="0.35">
      <c r="A39" s="9" t="s">
        <v>70</v>
      </c>
      <c r="B39" s="8">
        <v>153829.53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+B39/B111*100</f>
        <v>1.7528707522693365E-2</v>
      </c>
    </row>
    <row r="40" spans="1:22" ht="15.5" x14ac:dyDescent="0.35">
      <c r="A40" s="9" t="s">
        <v>72</v>
      </c>
      <c r="B40" s="8">
        <v>4205726.07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+B40/B111*100</f>
        <v>0.47923790836256602</v>
      </c>
    </row>
    <row r="41" spans="1:22" ht="15.5" x14ac:dyDescent="0.35">
      <c r="A41" s="9" t="s">
        <v>73</v>
      </c>
      <c r="B41" s="8">
        <v>3336912.66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+B41/B111*100</f>
        <v>0.38023756586861268</v>
      </c>
    </row>
    <row r="42" spans="1:22" ht="16" thickBot="1" x14ac:dyDescent="0.4">
      <c r="A42" s="17" t="s">
        <v>68</v>
      </c>
      <c r="B42" s="8">
        <v>1581112.0499999998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+B42/B111*100</f>
        <v>0.18016599728970195</v>
      </c>
    </row>
    <row r="43" spans="1:22" ht="16" thickBot="1" x14ac:dyDescent="0.4">
      <c r="A43" s="40" t="s">
        <v>8</v>
      </c>
      <c r="B43" s="20">
        <f>SUM(B35:B42)</f>
        <v>11820217.580000002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1.3469009286735671</v>
      </c>
    </row>
    <row r="44" spans="1:22" ht="15.5" x14ac:dyDescent="0.3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" x14ac:dyDescent="0.35">
      <c r="A45" s="68" t="s">
        <v>86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70"/>
    </row>
    <row r="46" spans="1:22" ht="15.5" x14ac:dyDescent="0.35">
      <c r="A46" s="9" t="s">
        <v>31</v>
      </c>
      <c r="B46" s="8">
        <v>164889553.27999997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+B46/B111*100</f>
        <v>18.788985138241557</v>
      </c>
    </row>
    <row r="47" spans="1:22" ht="15.5" x14ac:dyDescent="0.35">
      <c r="A47" s="9" t="s">
        <v>32</v>
      </c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+B47/B111*100</f>
        <v>0</v>
      </c>
    </row>
    <row r="48" spans="1:22" ht="15.5" x14ac:dyDescent="0.35">
      <c r="A48" s="9" t="s">
        <v>33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+B48/B111*100</f>
        <v>0</v>
      </c>
    </row>
    <row r="49" spans="1:22" ht="15.5" x14ac:dyDescent="0.35">
      <c r="A49" s="9" t="s">
        <v>34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+B49/B111*100</f>
        <v>0</v>
      </c>
    </row>
    <row r="50" spans="1:22" ht="15.5" x14ac:dyDescent="0.35">
      <c r="A50" s="9" t="s">
        <v>35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+B50/B111*100</f>
        <v>0</v>
      </c>
    </row>
    <row r="51" spans="1:22" ht="15.5" x14ac:dyDescent="0.35">
      <c r="A51" s="9" t="s">
        <v>36</v>
      </c>
      <c r="B51" s="8">
        <v>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+B51/B111*100</f>
        <v>0</v>
      </c>
    </row>
    <row r="52" spans="1:22" ht="16" thickBot="1" x14ac:dyDescent="0.4">
      <c r="A52" s="17" t="s">
        <v>37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+B52/B111*100</f>
        <v>0</v>
      </c>
    </row>
    <row r="53" spans="1:22" ht="16" thickBot="1" x14ac:dyDescent="0.4">
      <c r="A53" s="40" t="s">
        <v>8</v>
      </c>
      <c r="B53" s="20">
        <f>SUM(B46:B52)</f>
        <v>164889553.27999997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18.788985138241557</v>
      </c>
    </row>
    <row r="54" spans="1:22" ht="15.5" x14ac:dyDescent="0.3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" x14ac:dyDescent="0.35">
      <c r="A55" s="68" t="s">
        <v>87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70"/>
    </row>
    <row r="56" spans="1:22" ht="15.5" x14ac:dyDescent="0.35">
      <c r="A56" s="9" t="s">
        <v>38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+B56/B111*100</f>
        <v>0</v>
      </c>
    </row>
    <row r="57" spans="1:22" ht="15.5" x14ac:dyDescent="0.35">
      <c r="A57" s="9" t="s">
        <v>39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+B57/B111*100</f>
        <v>0</v>
      </c>
    </row>
    <row r="58" spans="1:22" ht="15.5" x14ac:dyDescent="0.35">
      <c r="A58" s="9" t="s">
        <v>40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+B58/B111*100</f>
        <v>0</v>
      </c>
    </row>
    <row r="59" spans="1:22" ht="15.5" x14ac:dyDescent="0.35">
      <c r="A59" s="9" t="s">
        <v>41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+B59/B111*100</f>
        <v>0</v>
      </c>
    </row>
    <row r="60" spans="1:22" ht="15.5" x14ac:dyDescent="0.35">
      <c r="A60" s="9" t="s">
        <v>44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+B60/B111*100</f>
        <v>0</v>
      </c>
    </row>
    <row r="61" spans="1:22" ht="15.5" x14ac:dyDescent="0.35">
      <c r="A61" s="9" t="s">
        <v>42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+B61/B111*100</f>
        <v>0</v>
      </c>
    </row>
    <row r="62" spans="1:22" ht="16" thickBot="1" x14ac:dyDescent="0.4">
      <c r="A62" s="9" t="s">
        <v>43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+B62/B111*100</f>
        <v>0</v>
      </c>
    </row>
    <row r="63" spans="1:22" ht="16" thickBot="1" x14ac:dyDescent="0.4">
      <c r="A63" s="40" t="s">
        <v>8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5" x14ac:dyDescent="0.3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" x14ac:dyDescent="0.35">
      <c r="A65" s="68" t="s">
        <v>88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70"/>
    </row>
    <row r="66" spans="1:22" ht="15.5" x14ac:dyDescent="0.35">
      <c r="A66" s="9" t="s">
        <v>79</v>
      </c>
      <c r="B66" s="8">
        <v>3009688.72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+B66/B111*100</f>
        <v>0.34295075404071873</v>
      </c>
    </row>
    <row r="67" spans="1:22" ht="15.5" x14ac:dyDescent="0.35">
      <c r="A67" s="9" t="s">
        <v>80</v>
      </c>
      <c r="B67" s="8">
        <v>73410.040000000008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+B67/B111*100</f>
        <v>8.3649941619741083E-3</v>
      </c>
    </row>
    <row r="68" spans="1:22" ht="15.5" x14ac:dyDescent="0.35">
      <c r="A68" s="9" t="s">
        <v>78</v>
      </c>
      <c r="B68" s="8">
        <v>193819.07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+B68/B111*100</f>
        <v>2.2085472082963731E-2</v>
      </c>
    </row>
    <row r="69" spans="1:22" ht="15.5" x14ac:dyDescent="0.35">
      <c r="A69" s="9" t="s">
        <v>77</v>
      </c>
      <c r="B69" s="8">
        <v>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+B69/B111*100</f>
        <v>0</v>
      </c>
    </row>
    <row r="70" spans="1:22" ht="15.5" x14ac:dyDescent="0.35">
      <c r="A70" s="9" t="s">
        <v>76</v>
      </c>
      <c r="B70" s="8">
        <v>1368646.76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+B70/B111*100</f>
        <v>0.1559558087314048</v>
      </c>
    </row>
    <row r="71" spans="1:22" ht="15.5" x14ac:dyDescent="0.35">
      <c r="A71" s="9" t="s">
        <v>75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+B71/B111*100</f>
        <v>0</v>
      </c>
    </row>
    <row r="72" spans="1:22" ht="15.5" x14ac:dyDescent="0.35">
      <c r="A72" s="9" t="s">
        <v>49</v>
      </c>
      <c r="B72" s="8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+B72/B111*100</f>
        <v>0</v>
      </c>
    </row>
    <row r="73" spans="1:22" ht="15.5" x14ac:dyDescent="0.35">
      <c r="A73" s="9" t="s">
        <v>50</v>
      </c>
      <c r="B73" s="8">
        <v>88390.8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+B73/B111*100</f>
        <v>1.0072035459621339E-2</v>
      </c>
    </row>
    <row r="74" spans="1:22" ht="16" thickBot="1" x14ac:dyDescent="0.4">
      <c r="A74" s="9" t="s">
        <v>74</v>
      </c>
      <c r="B74" s="8">
        <v>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+B74/B111*100</f>
        <v>0</v>
      </c>
    </row>
    <row r="75" spans="1:22" ht="16" thickBot="1" x14ac:dyDescent="0.4">
      <c r="A75" s="40" t="s">
        <v>8</v>
      </c>
      <c r="B75" s="20">
        <f>SUM(B66:B74)</f>
        <v>4733955.3899999997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0.53942906447668271</v>
      </c>
    </row>
    <row r="76" spans="1:22" ht="15.5" x14ac:dyDescent="0.3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" x14ac:dyDescent="0.35">
      <c r="A77" s="68" t="s">
        <v>89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70"/>
    </row>
    <row r="78" spans="1:22" ht="15.5" x14ac:dyDescent="0.35">
      <c r="A78" s="9" t="s">
        <v>51</v>
      </c>
      <c r="B78" s="8">
        <v>13069306.77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+B78/B111*100</f>
        <v>1.4892332824242933</v>
      </c>
    </row>
    <row r="79" spans="1:22" ht="15.5" x14ac:dyDescent="0.35">
      <c r="A79" s="9" t="s">
        <v>52</v>
      </c>
      <c r="B79" s="8">
        <v>44100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+B79/B111*100</f>
        <v>5.0251470036395312E-3</v>
      </c>
    </row>
    <row r="80" spans="1:22" ht="28.5" customHeight="1" x14ac:dyDescent="0.35">
      <c r="A80" s="9" t="s">
        <v>53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+B80/B111*100</f>
        <v>0</v>
      </c>
    </row>
    <row r="81" spans="1:22" ht="31.5" thickBot="1" x14ac:dyDescent="0.4">
      <c r="A81" s="9" t="s">
        <v>54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+B81/B111*100</f>
        <v>0</v>
      </c>
    </row>
    <row r="82" spans="1:22" ht="16" thickBot="1" x14ac:dyDescent="0.4">
      <c r="A82" s="40" t="s">
        <v>8</v>
      </c>
      <c r="B82" s="20">
        <f>SUM(B78:B81)</f>
        <v>13113406.77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1.4942584294279329</v>
      </c>
    </row>
    <row r="83" spans="1:22" ht="15.75" customHeight="1" thickBot="1" x14ac:dyDescent="0.4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" x14ac:dyDescent="0.35">
      <c r="A84" s="68" t="s">
        <v>90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70"/>
    </row>
    <row r="85" spans="1:22" ht="15.5" x14ac:dyDescent="0.35">
      <c r="A85" s="9" t="s">
        <v>55</v>
      </c>
      <c r="B85" s="8">
        <v>12000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50">
        <f>+B85/B111*100</f>
        <v>1.3673869397658586E-3</v>
      </c>
    </row>
    <row r="86" spans="1:22" ht="15.5" x14ac:dyDescent="0.35">
      <c r="A86" s="9" t="s">
        <v>56</v>
      </c>
      <c r="B86" s="8">
        <v>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0">
        <f>+B86/B111*100</f>
        <v>0</v>
      </c>
    </row>
    <row r="87" spans="1:22" ht="15" x14ac:dyDescent="0.35">
      <c r="A87" s="68" t="s">
        <v>91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70"/>
    </row>
    <row r="88" spans="1:22" ht="15.5" x14ac:dyDescent="0.35">
      <c r="A88" s="9" t="s">
        <v>57</v>
      </c>
      <c r="B88" s="8">
        <v>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50">
        <f>+B88/B111*100</f>
        <v>0</v>
      </c>
    </row>
    <row r="89" spans="1:22" ht="15.5" x14ac:dyDescent="0.35">
      <c r="A89" s="9" t="s">
        <v>58</v>
      </c>
      <c r="B89" s="8">
        <v>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50">
        <f>+B89/B111*100</f>
        <v>0</v>
      </c>
    </row>
    <row r="90" spans="1:22" ht="16" thickBot="1" x14ac:dyDescent="0.4">
      <c r="A90" s="9" t="s">
        <v>59</v>
      </c>
      <c r="B90" s="19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+B90/B111*100</f>
        <v>0</v>
      </c>
    </row>
    <row r="91" spans="1:22" ht="18" thickBot="1" x14ac:dyDescent="0.4">
      <c r="A91" s="18" t="s">
        <v>8</v>
      </c>
      <c r="B91" s="20">
        <f>SUM(B85:B90)</f>
        <v>12000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51">
        <f>SUM(V85:V90)</f>
        <v>1.3673869397658586E-3</v>
      </c>
    </row>
    <row r="92" spans="1:22" ht="16" thickBot="1" x14ac:dyDescent="0.4">
      <c r="A92" s="12"/>
      <c r="B92" s="1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4"/>
    </row>
    <row r="93" spans="1:22" ht="16" thickBot="1" x14ac:dyDescent="0.4">
      <c r="A93" s="37" t="s">
        <v>1</v>
      </c>
      <c r="B93" s="38">
        <f>SUM(B91+B82+B75+B63+B53+B43+B32+B20)</f>
        <v>877586266.99000001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9">
        <f>SUM(V20+V32+V43+V53+V63+V75+V82+V91)</f>
        <v>99.999999999999972</v>
      </c>
    </row>
    <row r="94" spans="1:22" ht="17.5" x14ac:dyDescent="0.35">
      <c r="A94" s="31"/>
      <c r="B94" s="32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3"/>
    </row>
    <row r="95" spans="1:22" ht="15" x14ac:dyDescent="0.35">
      <c r="A95" s="65" t="s">
        <v>10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7"/>
    </row>
    <row r="96" spans="1:22" ht="15" x14ac:dyDescent="0.35">
      <c r="A96" s="65" t="s">
        <v>11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7"/>
    </row>
    <row r="97" spans="1:22" ht="15.5" x14ac:dyDescent="0.35">
      <c r="A97" s="9" t="s">
        <v>60</v>
      </c>
      <c r="B97" s="8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50">
        <f>+B97/B111*100</f>
        <v>0</v>
      </c>
    </row>
    <row r="98" spans="1:22" ht="16" thickBot="1" x14ac:dyDescent="0.4">
      <c r="A98" s="9" t="s">
        <v>61</v>
      </c>
      <c r="B98" s="27">
        <v>0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50">
        <f>+B98/B111*100</f>
        <v>0</v>
      </c>
    </row>
    <row r="99" spans="1:22" ht="18" thickBot="1" x14ac:dyDescent="0.4">
      <c r="A99" s="18" t="s">
        <v>8</v>
      </c>
      <c r="B99" s="20">
        <f>SUM(B95:B98)</f>
        <v>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51">
        <f>SUM(V97:V98)</f>
        <v>0</v>
      </c>
    </row>
    <row r="100" spans="1:22" ht="15.5" x14ac:dyDescent="0.35">
      <c r="A100" s="12"/>
      <c r="B100" s="1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4"/>
    </row>
    <row r="101" spans="1:22" ht="15" x14ac:dyDescent="0.35">
      <c r="A101" s="65" t="s">
        <v>12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7"/>
    </row>
    <row r="102" spans="1:22" ht="15.5" x14ac:dyDescent="0.35">
      <c r="A102" s="9" t="s">
        <v>47</v>
      </c>
      <c r="B102" s="8">
        <v>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0">
        <f>+B102/B111*100</f>
        <v>0</v>
      </c>
    </row>
    <row r="103" spans="1:22" ht="16" thickBot="1" x14ac:dyDescent="0.4">
      <c r="A103" s="9" t="s">
        <v>46</v>
      </c>
      <c r="B103" s="27">
        <v>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50">
        <f>+B103/B111*100</f>
        <v>0</v>
      </c>
    </row>
    <row r="104" spans="1:22" ht="18" thickBot="1" x14ac:dyDescent="0.4">
      <c r="A104" s="18" t="s">
        <v>8</v>
      </c>
      <c r="B104" s="20">
        <f>SUM(B101:B103)</f>
        <v>0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51">
        <f>SUM(V103)</f>
        <v>0</v>
      </c>
    </row>
    <row r="105" spans="1:22" ht="15.5" x14ac:dyDescent="0.35">
      <c r="A105" s="12"/>
      <c r="B105" s="1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4"/>
    </row>
    <row r="106" spans="1:22" ht="15" x14ac:dyDescent="0.35">
      <c r="A106" s="65" t="s">
        <v>13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7"/>
    </row>
    <row r="107" spans="1:22" ht="16" thickBot="1" x14ac:dyDescent="0.4">
      <c r="A107" s="9" t="s">
        <v>48</v>
      </c>
      <c r="B107" s="27">
        <v>0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50">
        <f>+B107/B111*100</f>
        <v>0</v>
      </c>
    </row>
    <row r="108" spans="1:22" ht="18" thickBot="1" x14ac:dyDescent="0.4">
      <c r="A108" s="18" t="s">
        <v>8</v>
      </c>
      <c r="B108" s="20">
        <f>SUM(B106:B107)</f>
        <v>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51">
        <f>SUM(V107)</f>
        <v>0</v>
      </c>
    </row>
    <row r="109" spans="1:22" ht="16" thickBot="1" x14ac:dyDescent="0.4">
      <c r="A109" s="12"/>
      <c r="B109" s="1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4"/>
    </row>
    <row r="110" spans="1:22" ht="18" thickBot="1" x14ac:dyDescent="0.4">
      <c r="A110" s="44" t="s">
        <v>2</v>
      </c>
      <c r="B110" s="45">
        <f>SUM(B108+B104+B99)</f>
        <v>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5">
        <f>SUM(V108+V104+V99)</f>
        <v>0</v>
      </c>
    </row>
    <row r="111" spans="1:22" ht="18" thickBot="1" x14ac:dyDescent="0.4">
      <c r="A111" s="44" t="s">
        <v>3</v>
      </c>
      <c r="B111" s="45">
        <f>+B110+B93</f>
        <v>877586266.99000001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5">
        <f>SUM(V110+V93)</f>
        <v>99.999999999999972</v>
      </c>
    </row>
    <row r="112" spans="1:22" x14ac:dyDescent="0.35">
      <c r="A112" s="34" t="s">
        <v>81</v>
      </c>
      <c r="B112" s="1" t="s">
        <v>4</v>
      </c>
      <c r="V112" s="1"/>
    </row>
    <row r="114" spans="1:22" ht="15.5" x14ac:dyDescent="0.35">
      <c r="A114" s="52" t="s">
        <v>93</v>
      </c>
      <c r="B114" s="53" t="s">
        <v>92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</row>
    <row r="115" spans="1:22" ht="15.5" x14ac:dyDescent="0.35">
      <c r="A115" s="26" t="s">
        <v>97</v>
      </c>
      <c r="B115" s="54" t="s">
        <v>94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 ht="15.5" x14ac:dyDescent="0.35">
      <c r="A116" s="24" t="s">
        <v>96</v>
      </c>
      <c r="B116" s="53" t="s">
        <v>95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</row>
    <row r="118" spans="1:22" ht="15.5" x14ac:dyDescent="0.35">
      <c r="A118" s="25" t="s">
        <v>5</v>
      </c>
      <c r="B118" s="24" t="s">
        <v>6</v>
      </c>
    </row>
    <row r="119" spans="1:22" ht="15.5" x14ac:dyDescent="0.35">
      <c r="A119" s="24"/>
      <c r="B119" s="24"/>
    </row>
    <row r="122" spans="1:22" x14ac:dyDescent="0.35">
      <c r="B122" s="49"/>
    </row>
    <row r="123" spans="1:22" x14ac:dyDescent="0.35">
      <c r="A123" s="7"/>
      <c r="B123" s="6"/>
      <c r="V123" s="7"/>
    </row>
    <row r="124" spans="1:22" x14ac:dyDescent="0.35">
      <c r="A124" s="5"/>
      <c r="B124" s="5"/>
      <c r="V124" s="5"/>
    </row>
    <row r="125" spans="1:22" x14ac:dyDescent="0.35">
      <c r="A125" s="4" t="s">
        <v>7</v>
      </c>
      <c r="B125" s="4"/>
      <c r="V125" s="4"/>
    </row>
    <row r="126" spans="1:22" x14ac:dyDescent="0.35">
      <c r="B126" s="48"/>
    </row>
    <row r="127" spans="1:22" x14ac:dyDescent="0.35">
      <c r="B127" s="49"/>
    </row>
  </sheetData>
  <mergeCells count="26">
    <mergeCell ref="A1:B1"/>
    <mergeCell ref="A106:V106"/>
    <mergeCell ref="A101:V101"/>
    <mergeCell ref="A95:V95"/>
    <mergeCell ref="A96:V96"/>
    <mergeCell ref="A84:V84"/>
    <mergeCell ref="A77:V77"/>
    <mergeCell ref="A65:V65"/>
    <mergeCell ref="A55:V55"/>
    <mergeCell ref="A45:V45"/>
    <mergeCell ref="A22:V22"/>
    <mergeCell ref="A34:V34"/>
    <mergeCell ref="A13:V13"/>
    <mergeCell ref="A87:V87"/>
    <mergeCell ref="A11:V11"/>
    <mergeCell ref="A3:V3"/>
    <mergeCell ref="B114:V114"/>
    <mergeCell ref="B115:V115"/>
    <mergeCell ref="B116:V116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Eva Garcia</cp:lastModifiedBy>
  <cp:revision/>
  <cp:lastPrinted>2022-02-01T15:15:51Z</cp:lastPrinted>
  <dcterms:created xsi:type="dcterms:W3CDTF">2018-04-17T18:57:16Z</dcterms:created>
  <dcterms:modified xsi:type="dcterms:W3CDTF">2022-02-01T19:40:25Z</dcterms:modified>
  <cp:category/>
  <cp:contentStatus/>
</cp:coreProperties>
</file>