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Ingresos -Egresos Sept 2022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F32" i="5"/>
  <c r="F30" i="5"/>
  <c r="D32" i="5"/>
  <c r="D47" i="5" l="1"/>
  <c r="D24" i="5" l="1"/>
  <c r="D34" i="5" l="1"/>
  <c r="D15" i="5" l="1"/>
  <c r="D43" i="5" l="1"/>
  <c r="D58" i="5" l="1"/>
  <c r="D60" i="5" s="1"/>
  <c r="D19" i="5" l="1"/>
  <c r="D49" i="5" l="1"/>
  <c r="D62" i="5" l="1"/>
  <c r="D26" i="5"/>
  <c r="F45" i="5" l="1"/>
  <c r="F53" i="5"/>
  <c r="F55" i="5" s="1"/>
  <c r="F43" i="5"/>
  <c r="F46" i="5"/>
  <c r="F47" i="5"/>
  <c r="F41" i="5"/>
  <c r="F42" i="5"/>
  <c r="F54" i="5"/>
  <c r="D36" i="5"/>
  <c r="F22" i="5" s="1"/>
  <c r="F31" i="5" l="1"/>
  <c r="F23" i="5"/>
  <c r="F18" i="5"/>
  <c r="F17" i="5"/>
  <c r="F34" i="5"/>
  <c r="F24" i="5"/>
  <c r="F19" i="5"/>
  <c r="F26" i="5"/>
  <c r="F12" i="5"/>
  <c r="F49" i="5"/>
  <c r="F58" i="5"/>
  <c r="F57" i="5"/>
  <c r="F40" i="5"/>
  <c r="F62" i="5"/>
  <c r="F60" i="5"/>
  <c r="F36" i="5"/>
  <c r="F13" i="5"/>
  <c r="F11" i="5"/>
  <c r="F21" i="5"/>
  <c r="F15" i="5"/>
  <c r="F14" i="5"/>
</calcChain>
</file>

<file path=xl/sharedStrings.xml><?xml version="1.0" encoding="utf-8"?>
<sst xmlns="http://schemas.openxmlformats.org/spreadsheetml/2006/main" count="50" uniqueCount="49">
  <si>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</si>
  <si>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</si>
  <si>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</si>
  <si>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</si>
  <si>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</si>
  <si>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</si>
  <si>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</si>
  <si>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</si>
  <si>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</si>
  <si>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</si>
  <si>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</si>
  <si>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</si>
  <si>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</si>
  <si>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</si>
  <si>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</si>
  <si>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</si>
  <si>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</si>
  <si>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</si>
  <si>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</si>
  <si>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</si>
  <si>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</si>
  <si>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</si>
  <si>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</si>
  <si>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</si>
  <si>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</si>
  <si>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</si>
  <si>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</si>
  <si>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</si>
  <si>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</si>
  <si>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</si>
  <si>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</si>
  <si>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</si>
  <si>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</si>
  <si>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</si>
  <si>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</si>
  <si>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</si>
  <si>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</si>
  <si>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</si>
  <si>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</si>
  <si>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Correspondiente  Septiembre/2022</t>
  </si>
  <si>
    <t>Ventas de Activos</t>
  </si>
  <si>
    <t>Construciones</t>
  </si>
  <si>
    <t>Mtra. Paz Asunción Cruz B.</t>
  </si>
  <si>
    <t xml:space="preserve">Revisado:    </t>
  </si>
  <si>
    <t xml:space="preserve">                Gerente Financiero</t>
  </si>
  <si>
    <t xml:space="preserve">Preparado: </t>
  </si>
  <si>
    <t>Directora Departamento Ejecución de Presupuesto</t>
  </si>
  <si>
    <t xml:space="preserve">               Mtro. Wascar Herrera Arias</t>
  </si>
  <si>
    <t>Ingresos,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</si>
</sst>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10" fontId="1" fillId="2" borderId="1" xfId="3" applyNumberFormat="1" applyFill="1" applyBorder="1" applyAlignment="1">
      <alignment horizontal="center"/>
    </xf>
    <xf numFmtId="0" fontId="6" fillId="3" borderId="0" xfId="2" quotePrefix="1" applyFont="1" applyFill="1" applyAlignment="1">
      <alignment horizontal="left"/>
    </xf>
    <xf numFmtId="0" fontId="1" fillId="3" borderId="0" xfId="2" applyFill="1"/>
    <xf numFmtId="0" fontId="1" fillId="3" borderId="0" xfId="2" applyFill="1" applyBorder="1"/>
    <xf numFmtId="49" fontId="3" fillId="3" borderId="4" xfId="2" applyNumberFormat="1" applyFont="1" applyFill="1" applyBorder="1" applyAlignment="1">
      <alignment horizontal="center"/>
    </xf>
    <xf numFmtId="49" fontId="3" fillId="3" borderId="0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4" borderId="0" xfId="2" applyFill="1"/>
    <xf numFmtId="0" fontId="1" fillId="4" borderId="0" xfId="2" applyFill="1" applyBorder="1"/>
    <xf numFmtId="0" fontId="3" fillId="4" borderId="0" xfId="2" applyFont="1" applyFill="1" applyBorder="1"/>
    <xf numFmtId="0" fontId="1" fillId="4" borderId="0" xfId="2" applyFill="1" applyAlignment="1">
      <alignment horizontal="left"/>
    </xf>
    <xf numFmtId="164" fontId="2" fillId="4" borderId="0" xfId="1" applyNumberFormat="1" applyFont="1" applyFill="1" applyBorder="1" applyAlignment="1"/>
    <xf numFmtId="0" fontId="1" fillId="4" borderId="0" xfId="2" applyFill="1" applyAlignment="1">
      <alignment horizontal="center"/>
    </xf>
    <xf numFmtId="0" fontId="2" fillId="4" borderId="0" xfId="2" applyFont="1" applyFill="1" applyBorder="1"/>
    <xf numFmtId="10" fontId="1" fillId="4" borderId="0" xfId="3" applyNumberFormat="1" applyFill="1"/>
    <xf numFmtId="0" fontId="6" fillId="4" borderId="0" xfId="2" applyFont="1" applyFill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 applyAlignment="1">
      <alignment horizontal="center"/>
    </xf>
    <xf numFmtId="0" fontId="1" fillId="3" borderId="0" xfId="2" applyFill="1" applyAlignment="1">
      <alignment horizontal="center"/>
    </xf>
    <xf numFmtId="0" fontId="1" fillId="5" borderId="0" xfId="2" applyFill="1"/>
    <xf numFmtId="0" fontId="2" fillId="5" borderId="0" xfId="2" applyFont="1" applyFill="1"/>
    <xf numFmtId="0" fontId="2" fillId="5" borderId="0" xfId="2" applyFont="1" applyFill="1" applyBorder="1"/>
    <xf numFmtId="0" fontId="1" fillId="5" borderId="0" xfId="2" applyFill="1" applyAlignment="1">
      <alignment horizontal="center"/>
    </xf>
    <xf numFmtId="0" fontId="6" fillId="5" borderId="0" xfId="2" quotePrefix="1" applyFont="1" applyFill="1" applyAlignment="1">
      <alignment horizontal="left"/>
    </xf>
    <xf numFmtId="0" fontId="1" fillId="5" borderId="0" xfId="2" applyFill="1" applyBorder="1"/>
    <xf numFmtId="38" fontId="7" fillId="5" borderId="0" xfId="2" applyNumberFormat="1" applyFont="1" applyFill="1" applyBorder="1"/>
    <xf numFmtId="10" fontId="3" fillId="5" borderId="0" xfId="3" applyNumberFormat="1" applyFont="1" applyFill="1" applyAlignment="1">
      <alignment horizontal="center"/>
    </xf>
    <xf numFmtId="165" fontId="1" fillId="5" borderId="0" xfId="3" applyNumberFormat="1" applyFill="1" applyAlignment="1">
      <alignment horizontal="center"/>
    </xf>
    <xf numFmtId="0" fontId="6" fillId="5" borderId="0" xfId="2" applyFont="1" applyFill="1"/>
    <xf numFmtId="165" fontId="1" fillId="5" borderId="0" xfId="3" applyNumberFormat="1" applyFill="1"/>
    <xf numFmtId="0" fontId="6" fillId="5" borderId="0" xfId="2" applyFont="1" applyFill="1" applyBorder="1"/>
    <xf numFmtId="0" fontId="6" fillId="3" borderId="3" xfId="2" quotePrefix="1" applyFont="1" applyFill="1" applyBorder="1" applyAlignment="1">
      <alignment horizontal="left"/>
    </xf>
    <xf numFmtId="0" fontId="1" fillId="3" borderId="2" xfId="2" applyFill="1" applyBorder="1"/>
    <xf numFmtId="0" fontId="1" fillId="3" borderId="6" xfId="2" applyFill="1" applyBorder="1"/>
    <xf numFmtId="38" fontId="7" fillId="3" borderId="4" xfId="2" applyNumberFormat="1" applyFont="1" applyFill="1" applyBorder="1"/>
    <xf numFmtId="38" fontId="7" fillId="3" borderId="0" xfId="2" applyNumberFormat="1" applyFont="1" applyFill="1" applyBorder="1"/>
    <xf numFmtId="10" fontId="3" fillId="3" borderId="4" xfId="3" applyNumberFormat="1" applyFont="1" applyFill="1" applyBorder="1" applyAlignment="1">
      <alignment horizontal="center"/>
    </xf>
    <xf numFmtId="165" fontId="1" fillId="3" borderId="0" xfId="3" applyNumberFormat="1" applyFill="1"/>
    <xf numFmtId="0" fontId="6" fillId="3" borderId="0" xfId="2" applyFont="1" applyFill="1"/>
    <xf numFmtId="0" fontId="3" fillId="3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1" fillId="0" borderId="0" xfId="1" applyNumberFormat="1" applyFont="1" applyFill="1"/>
    <xf numFmtId="164" fontId="7" fillId="5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0" fontId="8" fillId="6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3" borderId="0" xfId="1" applyNumberFormat="1" applyFont="1" applyFill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Normal="100" workbookViewId="0">
      <selection activeCell="K9" sqref="K9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3" style="1" customWidth="1"/>
    <col min="6" max="6" width="13" customWidth="1"/>
  </cols>
  <sheetData>
    <row r="1" spans="1:6" ht="27" x14ac:dyDescent="0.35">
      <c r="A1" s="85" t="s">
        <v>35</v>
      </c>
      <c r="B1" s="85"/>
      <c r="C1" s="85"/>
      <c r="D1" s="85"/>
      <c r="E1" s="85"/>
      <c r="F1" s="85"/>
    </row>
    <row r="2" spans="1:6" ht="25.5" x14ac:dyDescent="0.35">
      <c r="A2" s="88" t="s">
        <v>36</v>
      </c>
      <c r="B2" s="88"/>
      <c r="C2" s="88"/>
      <c r="D2" s="88"/>
      <c r="E2" s="88"/>
      <c r="F2" s="88"/>
    </row>
    <row r="3" spans="1:6" x14ac:dyDescent="0.2">
      <c r="A3" s="89" t="s">
        <v>37</v>
      </c>
      <c r="B3" s="89"/>
      <c r="C3" s="89"/>
      <c r="D3" s="89"/>
      <c r="E3" s="89"/>
      <c r="F3" s="89"/>
    </row>
    <row r="4" spans="1:6" ht="15" x14ac:dyDescent="0.25">
      <c r="A4" s="86"/>
      <c r="B4" s="86"/>
      <c r="C4" s="86"/>
      <c r="D4" s="86"/>
      <c r="E4" s="86"/>
      <c r="F4" s="86"/>
    </row>
    <row r="5" spans="1:6" ht="15.75" x14ac:dyDescent="0.25">
      <c r="A5" s="90" t="s">
        <v>48</v>
      </c>
      <c r="B5" s="90"/>
      <c r="C5" s="90"/>
      <c r="D5" s="90"/>
      <c r="E5" s="90"/>
      <c r="F5" s="90"/>
    </row>
    <row r="6" spans="1:6" ht="15" x14ac:dyDescent="0.25">
      <c r="A6" s="78"/>
      <c r="B6" s="78"/>
      <c r="C6" s="78"/>
      <c r="D6" s="78"/>
      <c r="E6" s="78"/>
      <c r="F6" s="78"/>
    </row>
    <row r="7" spans="1:6" ht="15.75" x14ac:dyDescent="0.25">
      <c r="A7" s="87" t="s">
        <v>39</v>
      </c>
      <c r="B7" s="87"/>
      <c r="C7" s="87"/>
      <c r="D7" s="87"/>
      <c r="E7" s="87"/>
      <c r="F7" s="87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7" t="s">
        <v>7</v>
      </c>
      <c r="B9" s="38"/>
      <c r="C9" s="39"/>
      <c r="D9" s="40" t="s">
        <v>38</v>
      </c>
      <c r="E9" s="41"/>
      <c r="F9" s="42" t="s">
        <v>6</v>
      </c>
    </row>
    <row r="10" spans="1:6" x14ac:dyDescent="0.2">
      <c r="A10" s="4"/>
      <c r="B10" s="43" t="s">
        <v>0</v>
      </c>
      <c r="C10" s="44"/>
      <c r="D10" s="45"/>
      <c r="E10" s="45"/>
      <c r="F10" s="43"/>
    </row>
    <row r="11" spans="1:6" x14ac:dyDescent="0.2">
      <c r="A11" s="4"/>
      <c r="B11" s="4"/>
      <c r="C11" s="6" t="s">
        <v>8</v>
      </c>
      <c r="D11" s="7">
        <v>6811162.5</v>
      </c>
      <c r="E11" s="7"/>
      <c r="F11" s="8">
        <f>SUM(D11/D36)</f>
        <v>8.4088286687142577E-3</v>
      </c>
    </row>
    <row r="12" spans="1:6" x14ac:dyDescent="0.2">
      <c r="A12" s="4"/>
      <c r="B12" s="4"/>
      <c r="C12" s="6" t="s">
        <v>1</v>
      </c>
      <c r="D12" s="7">
        <v>119335.2</v>
      </c>
      <c r="E12" s="7"/>
      <c r="F12" s="8">
        <f>SUM(D12/D36)</f>
        <v>1.4732716345363211E-4</v>
      </c>
    </row>
    <row r="13" spans="1:6" x14ac:dyDescent="0.2">
      <c r="A13" s="4"/>
      <c r="B13" s="4"/>
      <c r="C13" s="9" t="s">
        <v>9</v>
      </c>
      <c r="D13" s="7">
        <v>47271831.969999999</v>
      </c>
      <c r="E13" s="7"/>
      <c r="F13" s="8">
        <f>SUM(D13/D36)</f>
        <v>5.8360189746167287E-2</v>
      </c>
    </row>
    <row r="14" spans="1:6" x14ac:dyDescent="0.2">
      <c r="A14" s="4"/>
      <c r="B14" s="4"/>
      <c r="C14" s="5" t="s">
        <v>2</v>
      </c>
      <c r="D14" s="10">
        <v>3136791.77</v>
      </c>
      <c r="E14" s="7"/>
      <c r="F14" s="11">
        <f>SUM(D14/D36)</f>
        <v>3.8725760196387823E-3</v>
      </c>
    </row>
    <row r="15" spans="1:6" x14ac:dyDescent="0.2">
      <c r="A15" s="4"/>
      <c r="B15" s="4"/>
      <c r="C15" s="5"/>
      <c r="D15" s="12">
        <f>SUM(D11:D14)</f>
        <v>57339121.440000005</v>
      </c>
      <c r="E15" s="12"/>
      <c r="F15" s="13">
        <f>SUM(D15/D36)</f>
        <v>7.0788921597973967E-2</v>
      </c>
    </row>
    <row r="16" spans="1:6" x14ac:dyDescent="0.2">
      <c r="A16" s="4"/>
      <c r="B16" s="46" t="s">
        <v>3</v>
      </c>
      <c r="C16" s="44"/>
      <c r="D16" s="47"/>
      <c r="E16" s="47"/>
      <c r="F16" s="48"/>
    </row>
    <row r="17" spans="1:6" x14ac:dyDescent="0.2">
      <c r="A17" s="4"/>
      <c r="B17" s="14"/>
      <c r="C17" s="5" t="s">
        <v>30</v>
      </c>
      <c r="D17" s="7">
        <v>709112328</v>
      </c>
      <c r="E17" s="7"/>
      <c r="F17" s="8">
        <f>SUM(D17/D36)</f>
        <v>0.8754458688990473</v>
      </c>
    </row>
    <row r="18" spans="1:6" x14ac:dyDescent="0.2">
      <c r="A18" s="4"/>
      <c r="B18" s="4"/>
      <c r="C18" s="16" t="s">
        <v>31</v>
      </c>
      <c r="D18" s="10">
        <v>42368941</v>
      </c>
      <c r="E18" s="7"/>
      <c r="F18" s="11">
        <f>SUM(D18/D36)</f>
        <v>5.2307247954202073E-2</v>
      </c>
    </row>
    <row r="19" spans="1:6" x14ac:dyDescent="0.2">
      <c r="A19" s="4"/>
      <c r="B19" s="4"/>
      <c r="C19" s="6"/>
      <c r="D19" s="12">
        <f>SUM(D17:D18)</f>
        <v>751481269</v>
      </c>
      <c r="E19" s="12"/>
      <c r="F19" s="13">
        <f>SUM(D19/D36)</f>
        <v>0.92775311685324946</v>
      </c>
    </row>
    <row r="20" spans="1:6" x14ac:dyDescent="0.2">
      <c r="A20" s="4"/>
      <c r="B20" s="43" t="s">
        <v>4</v>
      </c>
      <c r="C20" s="44"/>
      <c r="D20" s="49"/>
      <c r="E20" s="49"/>
      <c r="F20" s="50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SUM(D21/D36)</f>
        <v>0</v>
      </c>
    </row>
    <row r="22" spans="1:6" x14ac:dyDescent="0.2">
      <c r="A22" s="4"/>
      <c r="B22" s="4"/>
      <c r="C22" s="30" t="s">
        <v>33</v>
      </c>
      <c r="D22" s="19">
        <v>1070100</v>
      </c>
      <c r="E22" s="17"/>
      <c r="F22" s="8">
        <f>SUM(D22/D36)</f>
        <v>1.3211089235341436E-3</v>
      </c>
    </row>
    <row r="23" spans="1:6" x14ac:dyDescent="0.2">
      <c r="A23" s="4"/>
      <c r="B23" s="4"/>
      <c r="C23" s="30" t="s">
        <v>2</v>
      </c>
      <c r="D23" s="27">
        <v>29004.81</v>
      </c>
      <c r="E23" s="17"/>
      <c r="F23" s="11">
        <f>SUM(D23/D36)</f>
        <v>3.5808348113645793E-5</v>
      </c>
    </row>
    <row r="24" spans="1:6" x14ac:dyDescent="0.2">
      <c r="A24" s="4"/>
      <c r="B24" s="4"/>
      <c r="C24" s="5"/>
      <c r="D24" s="31">
        <f>SUM(D22:D23)</f>
        <v>1099104.81</v>
      </c>
      <c r="E24" s="23"/>
      <c r="F24" s="13">
        <f>SUM(D24/D36)</f>
        <v>1.3569172716477894E-3</v>
      </c>
    </row>
    <row r="25" spans="1:6" ht="6" customHeight="1" x14ac:dyDescent="0.2">
      <c r="A25" s="4"/>
      <c r="B25" s="4"/>
      <c r="C25" s="5"/>
      <c r="D25" s="17"/>
      <c r="E25" s="17"/>
      <c r="F25" s="8"/>
    </row>
    <row r="26" spans="1:6" x14ac:dyDescent="0.2">
      <c r="A26" s="4"/>
      <c r="B26" s="51" t="s">
        <v>10</v>
      </c>
      <c r="C26" s="44"/>
      <c r="D26" s="52">
        <f>+D24+D15+D19</f>
        <v>809919495.25</v>
      </c>
      <c r="E26" s="52"/>
      <c r="F26" s="53">
        <f>SUM(D26/D36)</f>
        <v>0.99989895572287113</v>
      </c>
    </row>
    <row r="27" spans="1:6" x14ac:dyDescent="0.2">
      <c r="A27" s="4"/>
      <c r="B27" s="4"/>
      <c r="C27" s="5"/>
      <c r="D27" s="17"/>
      <c r="E27" s="17"/>
      <c r="F27" s="8"/>
    </row>
    <row r="28" spans="1:6" x14ac:dyDescent="0.2">
      <c r="A28" s="37" t="s">
        <v>11</v>
      </c>
      <c r="B28" s="38"/>
      <c r="C28" s="39"/>
      <c r="D28" s="54"/>
      <c r="E28" s="54"/>
      <c r="F28" s="55"/>
    </row>
    <row r="29" spans="1:6" x14ac:dyDescent="0.2">
      <c r="A29" s="4"/>
      <c r="B29" s="57" t="s">
        <v>12</v>
      </c>
      <c r="C29" s="57"/>
      <c r="D29" s="58"/>
      <c r="E29" s="59"/>
      <c r="F29" s="60"/>
    </row>
    <row r="30" spans="1:6" x14ac:dyDescent="0.2">
      <c r="A30" s="4"/>
      <c r="B30" s="82"/>
      <c r="C30" s="5" t="s">
        <v>5</v>
      </c>
      <c r="D30" s="80">
        <v>61846</v>
      </c>
      <c r="E30" s="79"/>
      <c r="F30" s="8">
        <f>SUM(D30/D36)</f>
        <v>7.6352959989620258E-5</v>
      </c>
    </row>
    <row r="31" spans="1:6" x14ac:dyDescent="0.2">
      <c r="A31" s="4"/>
      <c r="B31" s="4"/>
      <c r="C31" s="5" t="s">
        <v>40</v>
      </c>
      <c r="D31" s="27">
        <v>20000</v>
      </c>
      <c r="E31" s="17"/>
      <c r="F31" s="36">
        <f>SUM(D31/D36)</f>
        <v>2.4691317139223318E-5</v>
      </c>
    </row>
    <row r="32" spans="1:6" x14ac:dyDescent="0.2">
      <c r="A32" s="4"/>
      <c r="B32" s="4"/>
      <c r="C32" s="5"/>
      <c r="D32" s="31">
        <f>SUM(D30:D31)</f>
        <v>81846</v>
      </c>
      <c r="E32" s="23"/>
      <c r="F32" s="13">
        <f>SUM(F30:F31)</f>
        <v>1.0104427712884357E-4</v>
      </c>
    </row>
    <row r="33" spans="1:6" ht="12.75" customHeight="1" x14ac:dyDescent="0.2">
      <c r="A33" s="4"/>
      <c r="B33" s="20"/>
      <c r="C33" s="9"/>
      <c r="D33" s="23"/>
      <c r="E33" s="23"/>
      <c r="F33" s="18"/>
    </row>
    <row r="34" spans="1:6" x14ac:dyDescent="0.2">
      <c r="A34" s="4"/>
      <c r="B34" s="61" t="s">
        <v>13</v>
      </c>
      <c r="C34" s="62"/>
      <c r="D34" s="81">
        <f>SUM(D32)</f>
        <v>81846</v>
      </c>
      <c r="E34" s="63"/>
      <c r="F34" s="64">
        <f>SUM(D34/D36)</f>
        <v>1.0104427712884359E-4</v>
      </c>
    </row>
    <row r="35" spans="1:6" x14ac:dyDescent="0.2">
      <c r="A35" s="4"/>
      <c r="B35" s="4"/>
      <c r="C35" s="5"/>
      <c r="D35" s="22"/>
      <c r="E35" s="22"/>
      <c r="F35" s="15"/>
    </row>
    <row r="36" spans="1:6" x14ac:dyDescent="0.2">
      <c r="A36" s="77" t="s">
        <v>27</v>
      </c>
      <c r="B36" s="70"/>
      <c r="C36" s="71"/>
      <c r="D36" s="72">
        <f>D26+D34</f>
        <v>810001341.25</v>
      </c>
      <c r="E36" s="73"/>
      <c r="F36" s="74">
        <f>SUM(D36/D36)</f>
        <v>1</v>
      </c>
    </row>
    <row r="37" spans="1:6" x14ac:dyDescent="0.2">
      <c r="A37" s="4"/>
      <c r="B37" s="4"/>
      <c r="C37" s="5"/>
      <c r="D37" s="17"/>
      <c r="E37" s="17"/>
      <c r="F37" s="15"/>
    </row>
    <row r="38" spans="1:6" x14ac:dyDescent="0.2">
      <c r="A38" s="76" t="s">
        <v>14</v>
      </c>
      <c r="B38" s="38"/>
      <c r="C38" s="39"/>
      <c r="D38" s="54"/>
      <c r="E38" s="54"/>
      <c r="F38" s="56"/>
    </row>
    <row r="39" spans="1:6" x14ac:dyDescent="0.2">
      <c r="A39" s="4"/>
      <c r="B39" s="57" t="s">
        <v>15</v>
      </c>
      <c r="C39" s="62"/>
      <c r="D39" s="59"/>
      <c r="E39" s="59"/>
      <c r="F39" s="60"/>
    </row>
    <row r="40" spans="1:6" x14ac:dyDescent="0.2">
      <c r="A40" s="4"/>
      <c r="B40" s="4"/>
      <c r="C40" s="5" t="s">
        <v>16</v>
      </c>
      <c r="D40" s="22">
        <v>701553073.36000001</v>
      </c>
      <c r="E40" s="22"/>
      <c r="F40" s="8">
        <f>SUM(D40/D62)</f>
        <v>0.68946131271631583</v>
      </c>
    </row>
    <row r="41" spans="1:6" x14ac:dyDescent="0.2">
      <c r="A41" s="4"/>
      <c r="B41" s="4"/>
      <c r="C41" s="6" t="s">
        <v>17</v>
      </c>
      <c r="D41" s="22">
        <v>87798470.469999999</v>
      </c>
      <c r="E41" s="22"/>
      <c r="F41" s="8">
        <f>SUM(D41/D62)</f>
        <v>8.6285202080025977E-2</v>
      </c>
    </row>
    <row r="42" spans="1:6" x14ac:dyDescent="0.2">
      <c r="A42" s="4"/>
      <c r="B42" s="4"/>
      <c r="C42" s="5" t="s">
        <v>28</v>
      </c>
      <c r="D42" s="21">
        <v>14636284.699999999</v>
      </c>
      <c r="E42" s="22"/>
      <c r="F42" s="11">
        <f>SUM(D42/D62)</f>
        <v>1.4384018039036486E-2</v>
      </c>
    </row>
    <row r="43" spans="1:6" x14ac:dyDescent="0.2">
      <c r="A43" s="4"/>
      <c r="B43" s="4"/>
      <c r="C43" s="5"/>
      <c r="D43" s="23">
        <f>SUM(D40:D42)</f>
        <v>803987828.53000009</v>
      </c>
      <c r="E43" s="23"/>
      <c r="F43" s="13">
        <f>SUM(D43/D62)</f>
        <v>0.79013053283537837</v>
      </c>
    </row>
    <row r="44" spans="1:6" ht="12.75" customHeight="1" x14ac:dyDescent="0.2">
      <c r="A44" s="4"/>
      <c r="B44" s="57" t="s">
        <v>18</v>
      </c>
      <c r="C44" s="62"/>
      <c r="D44" s="59"/>
      <c r="E44" s="59"/>
      <c r="F44" s="65"/>
    </row>
    <row r="45" spans="1:6" ht="12.75" customHeight="1" x14ac:dyDescent="0.2">
      <c r="A45" s="4"/>
      <c r="B45" s="4"/>
      <c r="C45" s="9" t="s">
        <v>19</v>
      </c>
      <c r="D45" s="19">
        <v>207727903.22999999</v>
      </c>
      <c r="E45" s="17"/>
      <c r="F45" s="8">
        <f>SUM(D45/D62)</f>
        <v>0.20414756671626821</v>
      </c>
    </row>
    <row r="46" spans="1:6" ht="12.75" customHeight="1" x14ac:dyDescent="0.2">
      <c r="A46" s="4"/>
      <c r="B46" s="4"/>
      <c r="C46" s="9" t="s">
        <v>34</v>
      </c>
      <c r="D46" s="21">
        <v>0</v>
      </c>
      <c r="E46" s="22"/>
      <c r="F46" s="11">
        <f>SUM(D46/D62)</f>
        <v>0</v>
      </c>
    </row>
    <row r="47" spans="1:6" x14ac:dyDescent="0.2">
      <c r="A47" s="4"/>
      <c r="B47" s="4"/>
      <c r="C47" s="5"/>
      <c r="D47" s="23">
        <f>SUM(D45:D46)</f>
        <v>207727903.22999999</v>
      </c>
      <c r="E47" s="23"/>
      <c r="F47" s="13">
        <f>SUM(D47/D62)</f>
        <v>0.20414756671626821</v>
      </c>
    </row>
    <row r="48" spans="1:6" ht="9.75" customHeight="1" x14ac:dyDescent="0.2">
      <c r="A48" s="4"/>
      <c r="B48" s="4"/>
      <c r="C48" s="5"/>
      <c r="D48" s="23"/>
      <c r="E48" s="23"/>
      <c r="F48" s="34"/>
    </row>
    <row r="49" spans="1:6" x14ac:dyDescent="0.2">
      <c r="A49" s="24"/>
      <c r="B49" s="66" t="s">
        <v>20</v>
      </c>
      <c r="C49" s="62"/>
      <c r="D49" s="63">
        <f>SUM(D43+D47)</f>
        <v>1011715731.7600001</v>
      </c>
      <c r="E49" s="63"/>
      <c r="F49" s="64">
        <f>SUM(D49/D62)</f>
        <v>0.99427809955164659</v>
      </c>
    </row>
    <row r="50" spans="1:6" x14ac:dyDescent="0.2">
      <c r="A50" s="24"/>
      <c r="B50" s="24"/>
      <c r="C50" s="5"/>
      <c r="D50" s="25"/>
      <c r="E50" s="25"/>
      <c r="F50" s="34"/>
    </row>
    <row r="51" spans="1:6" x14ac:dyDescent="0.2">
      <c r="A51" s="37" t="s">
        <v>21</v>
      </c>
      <c r="B51" s="38"/>
      <c r="C51" s="39"/>
      <c r="D51" s="54"/>
      <c r="E51" s="54"/>
      <c r="F51" s="75"/>
    </row>
    <row r="52" spans="1:6" x14ac:dyDescent="0.2">
      <c r="A52" s="4"/>
      <c r="B52" s="57" t="s">
        <v>22</v>
      </c>
      <c r="C52" s="62"/>
      <c r="D52" s="59"/>
      <c r="E52" s="59"/>
      <c r="F52" s="67"/>
    </row>
    <row r="53" spans="1:6" x14ac:dyDescent="0.2">
      <c r="A53" s="4"/>
      <c r="B53" s="82"/>
      <c r="C53" s="79" t="s">
        <v>32</v>
      </c>
      <c r="D53" s="84">
        <v>4878434.68</v>
      </c>
      <c r="E53" s="83"/>
      <c r="F53" s="8">
        <f>SUM(D53/D62)</f>
        <v>4.7943514271337716E-3</v>
      </c>
    </row>
    <row r="54" spans="1:6" x14ac:dyDescent="0.2">
      <c r="A54" s="4"/>
      <c r="B54" s="4"/>
      <c r="C54" s="9" t="s">
        <v>41</v>
      </c>
      <c r="D54" s="19">
        <v>934816.36</v>
      </c>
      <c r="E54" s="17"/>
      <c r="F54" s="11">
        <f>SUM(D54/D62)</f>
        <v>9.1870414254967498E-4</v>
      </c>
    </row>
    <row r="55" spans="1:6" x14ac:dyDescent="0.2">
      <c r="A55" s="4"/>
      <c r="B55" s="4"/>
      <c r="C55" s="5"/>
      <c r="D55" s="32">
        <f>SUM(D53:D54)</f>
        <v>5813251.04</v>
      </c>
      <c r="E55" s="23"/>
      <c r="F55" s="13">
        <f>SUM(F53:F54)</f>
        <v>5.7130555696834461E-3</v>
      </c>
    </row>
    <row r="56" spans="1:6" x14ac:dyDescent="0.2">
      <c r="A56" s="5"/>
      <c r="B56" s="57" t="s">
        <v>26</v>
      </c>
      <c r="C56" s="62"/>
      <c r="D56" s="59"/>
      <c r="E56" s="59"/>
      <c r="F56" s="65"/>
    </row>
    <row r="57" spans="1:6" x14ac:dyDescent="0.2">
      <c r="A57" s="5"/>
      <c r="B57" s="4"/>
      <c r="C57" s="28" t="s">
        <v>29</v>
      </c>
      <c r="D57" s="21">
        <v>9000</v>
      </c>
      <c r="E57" s="22"/>
      <c r="F57" s="11">
        <f>SUM(D57/D62)</f>
        <v>8.8448786700171513E-6</v>
      </c>
    </row>
    <row r="58" spans="1:6" x14ac:dyDescent="0.2">
      <c r="A58" s="5"/>
      <c r="B58" s="4"/>
      <c r="C58" s="5"/>
      <c r="D58" s="23">
        <f>SUM(D57)</f>
        <v>9000</v>
      </c>
      <c r="E58" s="23"/>
      <c r="F58" s="13">
        <f>SUM(D58/D62)</f>
        <v>8.8448786700171513E-6</v>
      </c>
    </row>
    <row r="59" spans="1:6" ht="6" customHeight="1" x14ac:dyDescent="0.2">
      <c r="A59" s="4"/>
      <c r="B59" s="4"/>
      <c r="C59" s="5"/>
      <c r="D59" s="17"/>
      <c r="E59" s="17"/>
      <c r="F59" s="33"/>
    </row>
    <row r="60" spans="1:6" x14ac:dyDescent="0.2">
      <c r="A60" s="4"/>
      <c r="B60" s="66" t="s">
        <v>23</v>
      </c>
      <c r="C60" s="68"/>
      <c r="D60" s="63">
        <f>SUM(D58+D55)</f>
        <v>5822251.04</v>
      </c>
      <c r="E60" s="63"/>
      <c r="F60" s="64">
        <f>SUM(D60/D62)</f>
        <v>5.721900448353464E-3</v>
      </c>
    </row>
    <row r="61" spans="1:6" x14ac:dyDescent="0.2">
      <c r="A61" s="4"/>
      <c r="B61" s="4"/>
      <c r="C61" s="5"/>
      <c r="D61" s="17"/>
      <c r="E61" s="17"/>
      <c r="F61" s="8"/>
    </row>
    <row r="62" spans="1:6" x14ac:dyDescent="0.2">
      <c r="A62" s="69" t="s">
        <v>24</v>
      </c>
      <c r="B62" s="70"/>
      <c r="C62" s="71"/>
      <c r="D62" s="72">
        <f>+D60+D49</f>
        <v>1017537982.8000001</v>
      </c>
      <c r="E62" s="73"/>
      <c r="F62" s="74">
        <f>SUM(D62/D62)</f>
        <v>1</v>
      </c>
    </row>
    <row r="63" spans="1:6" x14ac:dyDescent="0.2">
      <c r="A63" s="4"/>
      <c r="B63" s="4"/>
      <c r="C63" s="4"/>
      <c r="D63" s="26"/>
      <c r="E63" s="17"/>
      <c r="F63" s="4"/>
    </row>
    <row r="68" spans="1:4" x14ac:dyDescent="0.2">
      <c r="A68" t="s">
        <v>45</v>
      </c>
      <c r="D68" t="s">
        <v>43</v>
      </c>
    </row>
    <row r="69" spans="1:4" x14ac:dyDescent="0.2">
      <c r="C69" t="s">
        <v>42</v>
      </c>
      <c r="D69" t="s">
        <v>47</v>
      </c>
    </row>
    <row r="70" spans="1:4" x14ac:dyDescent="0.2">
      <c r="C70" t="s">
        <v>46</v>
      </c>
      <c r="D70" t="s">
        <v>44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Sept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2022-10-25T15:34:48Z</cp:lastPrinted>
  <dcterms:created xsi:type="dcterms:W3CDTF">2001-01-25T14:49:03Z</dcterms:created>
  <dcterms:modified xsi:type="dcterms:W3CDTF">2022-10-26T14:15:12Z</dcterms:modified>
</cp:coreProperties>
</file>