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Octubre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5" l="1"/>
  <c r="D46" i="5" l="1"/>
  <c r="D32" i="5"/>
  <c r="D57" i="5" l="1"/>
  <c r="D61" i="5" l="1"/>
  <c r="D49" i="5"/>
  <c r="D34" i="5" l="1"/>
  <c r="D15" i="5" l="1"/>
  <c r="D43" i="5" l="1"/>
  <c r="D51" i="5" s="1"/>
  <c r="D64" i="5" l="1"/>
  <c r="D66" i="5" s="1"/>
  <c r="D20" i="5" l="1"/>
  <c r="D26" i="5" s="1"/>
  <c r="D68" i="5" l="1"/>
  <c r="F56" i="5" l="1"/>
  <c r="F55" i="5"/>
  <c r="F60" i="5"/>
  <c r="F61" i="5" s="1"/>
  <c r="F45" i="5"/>
  <c r="F46" i="5" s="1"/>
  <c r="F48" i="5"/>
  <c r="F49" i="5" s="1"/>
  <c r="F41" i="5"/>
  <c r="F42" i="5"/>
  <c r="D36" i="5"/>
  <c r="F30" i="5" l="1"/>
  <c r="F22" i="5"/>
  <c r="F18" i="5"/>
  <c r="F19" i="5"/>
  <c r="F57" i="5"/>
  <c r="F31" i="5"/>
  <c r="F23" i="5"/>
  <c r="F17" i="5"/>
  <c r="F12" i="5"/>
  <c r="F63" i="5"/>
  <c r="F64" i="5" s="1"/>
  <c r="F40" i="5"/>
  <c r="F43" i="5" s="1"/>
  <c r="F13" i="5"/>
  <c r="F11" i="5"/>
  <c r="F14" i="5"/>
  <c r="F24" i="5" l="1"/>
  <c r="F32" i="5"/>
  <c r="F34" i="5" s="1"/>
  <c r="F66" i="5"/>
  <c r="F51" i="5"/>
  <c r="F20" i="5"/>
  <c r="F15" i="5"/>
  <c r="F68" i="5" l="1"/>
  <c r="F26" i="5"/>
  <c r="F36" i="5" s="1"/>
</calcChain>
</file>

<file path=xl/sharedStrings.xml><?xml version="1.0" encoding="utf-8"?>
<sst xmlns="http://schemas.openxmlformats.org/spreadsheetml/2006/main" count="53" uniqueCount="52">
  <si>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</si>
  <si>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</si>
  <si>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</si>
  <si>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</si>
  <si>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</si>
  <si>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</si>
  <si>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</si>
  <si>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</si>
  <si>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</si>
  <si>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</si>
  <si>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</si>
  <si>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</si>
  <si>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</si>
  <si>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</si>
  <si>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</si>
  <si>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</si>
  <si>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</si>
  <si>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</si>
  <si>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</si>
  <si>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</si>
  <si>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</si>
  <si>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</si>
  <si>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</si>
  <si>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</si>
  <si>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</si>
  <si>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</si>
  <si>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</si>
  <si>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</si>
  <si>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</si>
  <si>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</si>
  <si>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</si>
  <si>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</si>
  <si>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</si>
  <si>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</si>
  <si>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</si>
  <si>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</si>
  <si>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</si>
  <si>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</si>
  <si>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</si>
  <si>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</si>
  <si>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</si>
  <si>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</si>
  <si>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</si>
  <si>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</si>
  <si>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</si>
  <si>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Construcciones</t>
  </si>
  <si>
    <t>Correspondiente Octubre/2024</t>
  </si>
  <si>
    <r>
      <t xml:space="preserve">Subvención Ordinaria </t>
    </r>
    <r>
      <rPr>
        <sz val="8"/>
        <rFont val="Arial"/>
        <family val="2"/>
      </rPr>
      <t>(Libramientos nos. 3512 y 3514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</si>
  <si>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 xml:space="preserve">Centros Regionales Universitarios, Libramiento N0. 3513 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</si>
  <si>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Energia Electrica Agosto-2024, Libramiento No.3464</t>
    </r>
    <r>
      <rPr>
        <sz val="10"/>
        <rFont val="Arial"/>
        <family val="2"/>
      </rPr>
      <t>)</t>
    </r>
  </si>
  <si>
    <t xml:space="preserve">Venta de Activos </t>
  </si>
  <si>
    <t>Donaciones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</si>
</sst>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43" fontId="2" fillId="0" borderId="1" xfId="1" applyFont="1" applyBorder="1"/>
    <xf numFmtId="43" fontId="3" fillId="0" borderId="0" xfId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2" applyFill="1" applyBorder="1"/>
    <xf numFmtId="43" fontId="7" fillId="3" borderId="0" xfId="1" applyFont="1" applyFill="1" applyBorder="1"/>
    <xf numFmtId="43" fontId="7" fillId="2" borderId="4" xfId="1" applyFont="1" applyFill="1" applyBorder="1"/>
    <xf numFmtId="43" fontId="7" fillId="4" borderId="0" xfId="1" applyFont="1" applyFill="1" applyBorder="1"/>
    <xf numFmtId="43" fontId="3" fillId="0" borderId="5" xfId="1" applyFont="1" applyBorder="1"/>
    <xf numFmtId="164" fontId="2" fillId="0" borderId="0" xfId="1" applyNumberFormat="1" applyFont="1" applyFill="1"/>
    <xf numFmtId="0" fontId="3" fillId="0" borderId="0" xfId="0" applyFon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7" zoomScaleNormal="100" workbookViewId="0">
      <selection activeCell="C45" sqref="C45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3" t="s">
        <v>30</v>
      </c>
      <c r="B1" s="93"/>
      <c r="C1" s="93"/>
      <c r="D1" s="93"/>
      <c r="E1" s="93"/>
      <c r="F1" s="93"/>
    </row>
    <row r="2" spans="1:6" ht="25.5" x14ac:dyDescent="0.35">
      <c r="A2" s="96" t="s">
        <v>31</v>
      </c>
      <c r="B2" s="96"/>
      <c r="C2" s="96"/>
      <c r="D2" s="96"/>
      <c r="E2" s="96"/>
      <c r="F2" s="96"/>
    </row>
    <row r="3" spans="1:6" x14ac:dyDescent="0.2">
      <c r="A3" s="97" t="s">
        <v>44</v>
      </c>
      <c r="B3" s="97"/>
      <c r="C3" s="97"/>
      <c r="D3" s="97"/>
      <c r="E3" s="97"/>
      <c r="F3" s="97"/>
    </row>
    <row r="4" spans="1:6" ht="15" x14ac:dyDescent="0.25">
      <c r="A4" s="94"/>
      <c r="B4" s="94"/>
      <c r="C4" s="94"/>
      <c r="D4" s="94"/>
      <c r="E4" s="94"/>
      <c r="F4" s="94"/>
    </row>
    <row r="5" spans="1:6" ht="15.75" x14ac:dyDescent="0.25">
      <c r="A5" s="98" t="s">
        <v>33</v>
      </c>
      <c r="B5" s="98"/>
      <c r="C5" s="98"/>
      <c r="D5" s="98"/>
      <c r="E5" s="98"/>
      <c r="F5" s="98"/>
    </row>
    <row r="6" spans="1:6" ht="15" x14ac:dyDescent="0.25">
      <c r="A6" s="72"/>
      <c r="B6" s="72"/>
      <c r="C6" s="72"/>
      <c r="D6" s="72"/>
      <c r="E6" s="72"/>
      <c r="F6" s="72"/>
    </row>
    <row r="7" spans="1:6" ht="15.75" x14ac:dyDescent="0.25">
      <c r="A7" s="95" t="s">
        <v>46</v>
      </c>
      <c r="B7" s="95"/>
      <c r="C7" s="95"/>
      <c r="D7" s="95"/>
      <c r="E7" s="95"/>
      <c r="F7" s="95"/>
    </row>
    <row r="8" spans="1:6" x14ac:dyDescent="0.2">
      <c r="A8" s="2"/>
      <c r="B8" s="3"/>
      <c r="C8" s="3"/>
      <c r="D8" s="3"/>
      <c r="E8" s="31"/>
      <c r="F8" s="4"/>
    </row>
    <row r="9" spans="1:6" x14ac:dyDescent="0.2">
      <c r="A9" s="32" t="s">
        <v>7</v>
      </c>
      <c r="B9" s="33"/>
      <c r="C9" s="34"/>
      <c r="D9" s="35" t="s">
        <v>32</v>
      </c>
      <c r="E9" s="36"/>
      <c r="F9" s="37" t="s">
        <v>6</v>
      </c>
    </row>
    <row r="10" spans="1:6" x14ac:dyDescent="0.2">
      <c r="A10" s="4"/>
      <c r="B10" s="38" t="s">
        <v>0</v>
      </c>
      <c r="C10" s="39"/>
      <c r="D10" s="40"/>
      <c r="E10" s="40"/>
      <c r="F10" s="38"/>
    </row>
    <row r="11" spans="1:6" x14ac:dyDescent="0.2">
      <c r="A11" s="4"/>
      <c r="B11" s="4"/>
      <c r="C11" s="6" t="s">
        <v>8</v>
      </c>
      <c r="D11" s="7">
        <v>9988012.4000000004</v>
      </c>
      <c r="E11" s="7"/>
      <c r="F11" s="8">
        <f>SUM(D11/D36)</f>
        <v>8.4801537534353877E-3</v>
      </c>
    </row>
    <row r="12" spans="1:6" x14ac:dyDescent="0.2">
      <c r="A12" s="4"/>
      <c r="B12" s="4"/>
      <c r="C12" s="6" t="s">
        <v>1</v>
      </c>
      <c r="D12" s="7">
        <v>306630</v>
      </c>
      <c r="E12" s="7"/>
      <c r="F12" s="8">
        <f>SUM(D12/D36)</f>
        <v>2.6033903856746243E-4</v>
      </c>
    </row>
    <row r="13" spans="1:6" x14ac:dyDescent="0.2">
      <c r="A13" s="4"/>
      <c r="B13" s="4"/>
      <c r="C13" s="9" t="s">
        <v>9</v>
      </c>
      <c r="D13" s="7">
        <v>65712602.950000003</v>
      </c>
      <c r="E13" s="7"/>
      <c r="F13" s="8">
        <f>SUM(D13/D36)</f>
        <v>5.5792179088048774E-2</v>
      </c>
    </row>
    <row r="14" spans="1:6" x14ac:dyDescent="0.2">
      <c r="A14" s="4"/>
      <c r="B14" s="4"/>
      <c r="C14" s="5" t="s">
        <v>2</v>
      </c>
      <c r="D14" s="10">
        <v>2481353.9500000002</v>
      </c>
      <c r="E14" s="7"/>
      <c r="F14" s="11">
        <f>SUM(D14/D36)</f>
        <v>2.1067517910464575E-3</v>
      </c>
    </row>
    <row r="15" spans="1:6" x14ac:dyDescent="0.2">
      <c r="A15" s="4"/>
      <c r="B15" s="4"/>
      <c r="C15" s="5"/>
      <c r="D15" s="12">
        <f>SUM(D11:D14)</f>
        <v>78488599.300000012</v>
      </c>
      <c r="E15" s="12"/>
      <c r="F15" s="13">
        <f>SUM(F11:F14)</f>
        <v>6.6639423671098083E-2</v>
      </c>
    </row>
    <row r="16" spans="1:6" x14ac:dyDescent="0.2">
      <c r="A16" s="4"/>
      <c r="B16" s="41" t="s">
        <v>3</v>
      </c>
      <c r="C16" s="39"/>
      <c r="D16" s="42"/>
      <c r="E16" s="42"/>
      <c r="F16" s="43"/>
    </row>
    <row r="17" spans="1:6" x14ac:dyDescent="0.2">
      <c r="A17" s="4"/>
      <c r="B17" s="14"/>
      <c r="C17" s="84" t="s">
        <v>47</v>
      </c>
      <c r="D17" s="7">
        <v>1055266175.23</v>
      </c>
      <c r="E17" s="7"/>
      <c r="F17" s="8">
        <f>SUM(D17/D36)</f>
        <v>0.89595597786303205</v>
      </c>
    </row>
    <row r="18" spans="1:6" ht="25.5" x14ac:dyDescent="0.2">
      <c r="A18" s="4"/>
      <c r="B18" s="14"/>
      <c r="C18" s="85" t="s">
        <v>48</v>
      </c>
      <c r="D18" s="7">
        <v>20783333</v>
      </c>
      <c r="E18" s="7"/>
      <c r="F18" s="8">
        <f>SUM(D18/D36)</f>
        <v>1.7645738940897545E-2</v>
      </c>
    </row>
    <row r="19" spans="1:6" ht="25.5" x14ac:dyDescent="0.2">
      <c r="A19" s="4"/>
      <c r="B19" s="14"/>
      <c r="C19" s="85" t="s">
        <v>49</v>
      </c>
      <c r="D19" s="10">
        <v>22080789.77</v>
      </c>
      <c r="E19" s="7"/>
      <c r="F19" s="11">
        <f>SUM(D19/D36)</f>
        <v>1.8747322765326483E-2</v>
      </c>
    </row>
    <row r="20" spans="1:6" x14ac:dyDescent="0.2">
      <c r="A20" s="4"/>
      <c r="B20" s="4"/>
      <c r="C20" s="6"/>
      <c r="D20" s="12">
        <f>SUM(D17:D19)</f>
        <v>1098130298</v>
      </c>
      <c r="E20" s="12"/>
      <c r="F20" s="13">
        <f>SUM(F17:F19)</f>
        <v>0.93234903956925608</v>
      </c>
    </row>
    <row r="21" spans="1:6" x14ac:dyDescent="0.2">
      <c r="A21" s="4"/>
      <c r="B21" s="38" t="s">
        <v>4</v>
      </c>
      <c r="C21" s="39"/>
      <c r="D21" s="44"/>
      <c r="E21" s="44"/>
      <c r="F21" s="45"/>
    </row>
    <row r="22" spans="1:6" x14ac:dyDescent="0.2">
      <c r="A22" s="4"/>
      <c r="B22" s="75"/>
      <c r="C22" s="86" t="s">
        <v>51</v>
      </c>
      <c r="D22" s="77">
        <v>1070000</v>
      </c>
      <c r="E22" s="76"/>
      <c r="F22" s="8">
        <f>SUM(D22/D36)</f>
        <v>9.0846548370082767E-4</v>
      </c>
    </row>
    <row r="23" spans="1:6" x14ac:dyDescent="0.2">
      <c r="A23" s="4"/>
      <c r="B23" s="4"/>
      <c r="C23" s="27" t="s">
        <v>2</v>
      </c>
      <c r="D23" s="25">
        <v>28340.03</v>
      </c>
      <c r="E23" s="16"/>
      <c r="F23" s="11">
        <f>SUM(D23/D36)</f>
        <v>2.4061625291631741E-5</v>
      </c>
    </row>
    <row r="24" spans="1:6" x14ac:dyDescent="0.2">
      <c r="A24" s="4"/>
      <c r="B24" s="4"/>
      <c r="C24" s="5"/>
      <c r="D24" s="28">
        <f>SUM(D22:D23)</f>
        <v>1098340.03</v>
      </c>
      <c r="E24" s="21"/>
      <c r="F24" s="13">
        <f>SUM(F22:F23)</f>
        <v>9.3252710899245942E-4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6" t="s">
        <v>10</v>
      </c>
      <c r="C26" s="39"/>
      <c r="D26" s="87">
        <f>+D24+D15+D20</f>
        <v>1177717237.3299999</v>
      </c>
      <c r="E26" s="47"/>
      <c r="F26" s="48">
        <f>SUM(F24+F20+F15)</f>
        <v>0.99992099034934667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2" t="s">
        <v>11</v>
      </c>
      <c r="B28" s="33"/>
      <c r="C28" s="34"/>
      <c r="D28" s="49"/>
      <c r="E28" s="49"/>
      <c r="F28" s="50"/>
    </row>
    <row r="29" spans="1:6" x14ac:dyDescent="0.2">
      <c r="A29" s="4"/>
      <c r="B29" s="52" t="s">
        <v>12</v>
      </c>
      <c r="C29" s="52"/>
      <c r="D29" s="53"/>
      <c r="E29" s="54"/>
      <c r="F29" s="55"/>
    </row>
    <row r="30" spans="1:6" x14ac:dyDescent="0.2">
      <c r="A30" s="4"/>
      <c r="B30" s="75"/>
      <c r="C30" s="75" t="s">
        <v>5</v>
      </c>
      <c r="D30" s="91">
        <v>35258.379999999997</v>
      </c>
      <c r="E30" s="76"/>
      <c r="F30" s="8">
        <f>SUM(D30/D36)</f>
        <v>2.9935533870287463E-5</v>
      </c>
    </row>
    <row r="31" spans="1:6" x14ac:dyDescent="0.2">
      <c r="A31" s="4"/>
      <c r="B31" s="75"/>
      <c r="C31" s="75" t="s">
        <v>50</v>
      </c>
      <c r="D31" s="78">
        <v>57800</v>
      </c>
      <c r="E31" s="76"/>
      <c r="F31" s="11">
        <f>SUM(D31/D36)</f>
        <v>4.9074116783091435E-5</v>
      </c>
    </row>
    <row r="32" spans="1:6" x14ac:dyDescent="0.2">
      <c r="A32" s="4"/>
      <c r="B32" s="4"/>
      <c r="C32" s="5"/>
      <c r="D32" s="28">
        <f>SUM(D30:D31)</f>
        <v>93058.38</v>
      </c>
      <c r="E32" s="21"/>
      <c r="F32" s="13">
        <f>SUM(F30:F31)</f>
        <v>7.9009650653378901E-5</v>
      </c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6" t="s">
        <v>13</v>
      </c>
      <c r="C34" s="57"/>
      <c r="D34" s="74">
        <f>SUM(D32)</f>
        <v>93058.38</v>
      </c>
      <c r="E34" s="58"/>
      <c r="F34" s="59">
        <f>SUM(F32)</f>
        <v>7.9009650653378901E-5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1" t="s">
        <v>26</v>
      </c>
      <c r="B36" s="65"/>
      <c r="C36" s="66"/>
      <c r="D36" s="88">
        <f>D26+D34</f>
        <v>1177810295.71</v>
      </c>
      <c r="E36" s="67"/>
      <c r="F36" s="68">
        <f>SUM(F34+F26)</f>
        <v>1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70" t="s">
        <v>14</v>
      </c>
      <c r="B38" s="33"/>
      <c r="C38" s="34"/>
      <c r="D38" s="49"/>
      <c r="E38" s="49"/>
      <c r="F38" s="51"/>
    </row>
    <row r="39" spans="1:6" x14ac:dyDescent="0.2">
      <c r="A39" s="4"/>
      <c r="B39" s="52" t="s">
        <v>15</v>
      </c>
      <c r="C39" s="57"/>
      <c r="D39" s="54"/>
      <c r="E39" s="54"/>
      <c r="F39" s="55"/>
    </row>
    <row r="40" spans="1:6" x14ac:dyDescent="0.2">
      <c r="A40" s="4"/>
      <c r="B40" s="4"/>
      <c r="C40" s="5" t="s">
        <v>16</v>
      </c>
      <c r="D40" s="20">
        <v>850365868.63</v>
      </c>
      <c r="E40" s="20"/>
      <c r="F40" s="8">
        <f>SUM(D40/D68)</f>
        <v>0.61156934264940965</v>
      </c>
    </row>
    <row r="41" spans="1:6" x14ac:dyDescent="0.2">
      <c r="A41" s="4"/>
      <c r="B41" s="4"/>
      <c r="C41" s="6" t="s">
        <v>17</v>
      </c>
      <c r="D41" s="20">
        <v>122216108.48999999</v>
      </c>
      <c r="E41" s="20"/>
      <c r="F41" s="8">
        <f>SUM(D41/D68)</f>
        <v>8.7895843292506007E-2</v>
      </c>
    </row>
    <row r="42" spans="1:6" x14ac:dyDescent="0.2">
      <c r="A42" s="4"/>
      <c r="B42" s="4"/>
      <c r="C42" s="5" t="s">
        <v>27</v>
      </c>
      <c r="D42" s="19">
        <v>36906181.990000002</v>
      </c>
      <c r="E42" s="20"/>
      <c r="F42" s="11">
        <f>SUM(D42/D68)</f>
        <v>2.6542327593282608E-2</v>
      </c>
    </row>
    <row r="43" spans="1:6" x14ac:dyDescent="0.2">
      <c r="A43" s="4"/>
      <c r="B43" s="4"/>
      <c r="C43" s="5"/>
      <c r="D43" s="83">
        <f>SUM(D40:D42)</f>
        <v>1009488159.11</v>
      </c>
      <c r="E43" s="21"/>
      <c r="F43" s="13">
        <f>SUM(F40:F42)</f>
        <v>0.72600751353519821</v>
      </c>
    </row>
    <row r="44" spans="1:6" ht="12.75" customHeight="1" x14ac:dyDescent="0.2">
      <c r="A44" s="4"/>
      <c r="B44" s="52" t="s">
        <v>18</v>
      </c>
      <c r="C44" s="57"/>
      <c r="D44" s="54"/>
      <c r="E44" s="54"/>
      <c r="F44" s="60"/>
    </row>
    <row r="45" spans="1:6" ht="12.75" customHeight="1" x14ac:dyDescent="0.2">
      <c r="A45" s="4"/>
      <c r="B45" s="75"/>
      <c r="C45" s="73" t="s">
        <v>19</v>
      </c>
      <c r="D45" s="78">
        <v>260273646.91</v>
      </c>
      <c r="E45" s="76"/>
      <c r="F45" s="11">
        <f>SUM(D45/D68)</f>
        <v>0.18718458609604843</v>
      </c>
    </row>
    <row r="46" spans="1:6" x14ac:dyDescent="0.2">
      <c r="A46" s="4"/>
      <c r="B46" s="4"/>
      <c r="C46" s="5"/>
      <c r="D46" s="83">
        <f>SUM(D45:D45)</f>
        <v>260273646.91</v>
      </c>
      <c r="E46" s="21"/>
      <c r="F46" s="13">
        <f>SUM(F45:F45)</f>
        <v>0.18718458609604843</v>
      </c>
    </row>
    <row r="47" spans="1:6" x14ac:dyDescent="0.2">
      <c r="A47" s="4"/>
      <c r="B47" s="52" t="s">
        <v>40</v>
      </c>
      <c r="C47" s="57"/>
      <c r="D47" s="79"/>
      <c r="E47" s="79"/>
      <c r="F47" s="60"/>
    </row>
    <row r="48" spans="1:6" x14ac:dyDescent="0.2">
      <c r="A48" s="4"/>
      <c r="B48" s="4"/>
      <c r="C48" s="9" t="s">
        <v>41</v>
      </c>
      <c r="D48" s="80">
        <v>1583.45</v>
      </c>
      <c r="E48" s="9"/>
      <c r="F48" s="11">
        <f>SUM(D48/D68)</f>
        <v>1.1387915617760531E-6</v>
      </c>
    </row>
    <row r="49" spans="1:6" x14ac:dyDescent="0.2">
      <c r="A49" s="4"/>
      <c r="B49" s="4"/>
      <c r="C49" s="5"/>
      <c r="D49" s="83">
        <f>SUM(D48:D48)</f>
        <v>1583.45</v>
      </c>
      <c r="E49" s="21"/>
      <c r="F49" s="13">
        <f>SUM(F48:F48)</f>
        <v>1.1387915617760531E-6</v>
      </c>
    </row>
    <row r="50" spans="1:6" ht="9.75" customHeight="1" x14ac:dyDescent="0.2">
      <c r="A50" s="4"/>
      <c r="B50" s="4"/>
      <c r="C50" s="5"/>
      <c r="D50" s="21"/>
      <c r="E50" s="21"/>
      <c r="F50" s="30"/>
    </row>
    <row r="51" spans="1:6" x14ac:dyDescent="0.2">
      <c r="A51" s="22"/>
      <c r="B51" s="61" t="s">
        <v>20</v>
      </c>
      <c r="C51" s="57"/>
      <c r="D51" s="89">
        <f>SUM(D43+D46+D49)</f>
        <v>1269763389.47</v>
      </c>
      <c r="E51" s="58"/>
      <c r="F51" s="59">
        <f>SUM(F49+F46+F43)</f>
        <v>0.91319323842280842</v>
      </c>
    </row>
    <row r="52" spans="1:6" x14ac:dyDescent="0.2">
      <c r="A52" s="22"/>
      <c r="B52" s="22"/>
      <c r="C52" s="5"/>
      <c r="D52" s="23"/>
      <c r="E52" s="23"/>
      <c r="F52" s="30"/>
    </row>
    <row r="53" spans="1:6" x14ac:dyDescent="0.2">
      <c r="A53" s="32" t="s">
        <v>21</v>
      </c>
      <c r="B53" s="33"/>
      <c r="C53" s="34"/>
      <c r="D53" s="49"/>
      <c r="E53" s="49"/>
      <c r="F53" s="69"/>
    </row>
    <row r="54" spans="1:6" x14ac:dyDescent="0.2">
      <c r="A54" s="4"/>
      <c r="B54" s="52" t="s">
        <v>22</v>
      </c>
      <c r="C54" s="57"/>
      <c r="D54" s="54"/>
      <c r="E54" s="54"/>
      <c r="F54" s="62"/>
    </row>
    <row r="55" spans="1:6" x14ac:dyDescent="0.2">
      <c r="A55" s="4"/>
      <c r="B55" s="75"/>
      <c r="C55" s="73" t="s">
        <v>29</v>
      </c>
      <c r="D55" s="77">
        <v>17005128.030000001</v>
      </c>
      <c r="E55" s="76"/>
      <c r="F55" s="8">
        <f>SUM(D55/D68)</f>
        <v>1.2229812313294034E-2</v>
      </c>
    </row>
    <row r="56" spans="1:6" x14ac:dyDescent="0.2">
      <c r="A56" s="4"/>
      <c r="B56" s="75"/>
      <c r="C56" s="73" t="s">
        <v>45</v>
      </c>
      <c r="D56" s="77">
        <v>60332341.439999998</v>
      </c>
      <c r="E56" s="76"/>
      <c r="F56" s="11">
        <f>SUM(D56/D68)</f>
        <v>4.3390041576345122E-2</v>
      </c>
    </row>
    <row r="57" spans="1:6" x14ac:dyDescent="0.2">
      <c r="A57" s="4"/>
      <c r="B57" s="4"/>
      <c r="C57" s="5"/>
      <c r="D57" s="90">
        <f>SUM(D55:D56)</f>
        <v>77337469.469999999</v>
      </c>
      <c r="E57" s="21"/>
      <c r="F57" s="13">
        <f>SUM(F55:F56)</f>
        <v>5.5619853889639158E-2</v>
      </c>
    </row>
    <row r="58" spans="1:6" x14ac:dyDescent="0.2">
      <c r="A58" s="4"/>
      <c r="B58" s="4"/>
      <c r="C58" s="5"/>
      <c r="D58" s="21"/>
      <c r="E58" s="21"/>
      <c r="F58" s="13"/>
    </row>
    <row r="59" spans="1:6" x14ac:dyDescent="0.2">
      <c r="A59" s="4"/>
      <c r="B59" s="52" t="s">
        <v>42</v>
      </c>
      <c r="C59" s="57"/>
      <c r="D59" s="79"/>
      <c r="E59" s="79"/>
      <c r="F59" s="60"/>
    </row>
    <row r="60" spans="1:6" x14ac:dyDescent="0.2">
      <c r="A60" s="4"/>
      <c r="B60" s="4"/>
      <c r="C60" s="26" t="s">
        <v>43</v>
      </c>
      <c r="D60" s="80">
        <v>43364308.829999998</v>
      </c>
      <c r="E60" s="81"/>
      <c r="F60" s="11">
        <f>SUM(D60/D68)</f>
        <v>3.1186907687552362E-2</v>
      </c>
    </row>
    <row r="61" spans="1:6" x14ac:dyDescent="0.2">
      <c r="A61" s="4"/>
      <c r="B61" s="4"/>
      <c r="C61" s="5"/>
      <c r="D61" s="28">
        <f>SUM(D60)</f>
        <v>43364308.829999998</v>
      </c>
      <c r="E61" s="21"/>
      <c r="F61" s="13">
        <f>SUM(F60)</f>
        <v>3.1186907687552362E-2</v>
      </c>
    </row>
    <row r="62" spans="1:6" x14ac:dyDescent="0.2">
      <c r="A62" s="5"/>
      <c r="B62" s="52" t="s">
        <v>25</v>
      </c>
      <c r="C62" s="57"/>
      <c r="D62" s="54"/>
      <c r="E62" s="54"/>
      <c r="F62" s="60"/>
    </row>
    <row r="63" spans="1:6" x14ac:dyDescent="0.2">
      <c r="A63" s="5"/>
      <c r="B63" s="4"/>
      <c r="C63" s="26" t="s">
        <v>28</v>
      </c>
      <c r="D63" s="82">
        <v>0</v>
      </c>
      <c r="E63" s="20"/>
      <c r="F63" s="11">
        <f>SUM(D63/D68)</f>
        <v>0</v>
      </c>
    </row>
    <row r="64" spans="1:6" x14ac:dyDescent="0.2">
      <c r="A64" s="5"/>
      <c r="B64" s="4"/>
      <c r="C64" s="5"/>
      <c r="D64" s="83">
        <f>SUM(D63)</f>
        <v>0</v>
      </c>
      <c r="E64" s="21"/>
      <c r="F64" s="13">
        <f>SUM(F63)</f>
        <v>0</v>
      </c>
    </row>
    <row r="65" spans="1:6" ht="6" customHeight="1" x14ac:dyDescent="0.2">
      <c r="A65" s="4"/>
      <c r="B65" s="4"/>
      <c r="C65" s="5"/>
      <c r="D65" s="16"/>
      <c r="E65" s="16"/>
      <c r="F65" s="29"/>
    </row>
    <row r="66" spans="1:6" x14ac:dyDescent="0.2">
      <c r="A66" s="4"/>
      <c r="B66" s="61" t="s">
        <v>23</v>
      </c>
      <c r="C66" s="63"/>
      <c r="D66" s="89">
        <f>SUM(D64+D57+D61)</f>
        <v>120701778.3</v>
      </c>
      <c r="E66" s="58"/>
      <c r="F66" s="59">
        <f>SUM(F64+F61+F57)</f>
        <v>8.6806761577191527E-2</v>
      </c>
    </row>
    <row r="67" spans="1:6" x14ac:dyDescent="0.2">
      <c r="A67" s="4"/>
      <c r="B67" s="4"/>
      <c r="C67" s="5"/>
      <c r="D67" s="16"/>
      <c r="E67" s="16"/>
      <c r="F67" s="8"/>
    </row>
    <row r="68" spans="1:6" x14ac:dyDescent="0.2">
      <c r="A68" s="64" t="s">
        <v>24</v>
      </c>
      <c r="B68" s="65"/>
      <c r="C68" s="66"/>
      <c r="D68" s="88">
        <f>+D66+D51</f>
        <v>1390465167.77</v>
      </c>
      <c r="E68" s="67"/>
      <c r="F68" s="68">
        <f>SUM(F66+F51)</f>
        <v>1</v>
      </c>
    </row>
    <row r="69" spans="1:6" x14ac:dyDescent="0.2">
      <c r="A69" s="4"/>
      <c r="B69" s="4"/>
      <c r="C69" s="4"/>
      <c r="D69" s="24"/>
      <c r="E69" s="16"/>
      <c r="F69" s="4"/>
    </row>
    <row r="75" spans="1:6" x14ac:dyDescent="0.2">
      <c r="A75" t="s">
        <v>34</v>
      </c>
      <c r="D75" t="s">
        <v>35</v>
      </c>
    </row>
    <row r="76" spans="1:6" x14ac:dyDescent="0.2">
      <c r="C76" s="92" t="s">
        <v>36</v>
      </c>
      <c r="D76" s="92" t="s">
        <v>37</v>
      </c>
    </row>
    <row r="77" spans="1:6" x14ac:dyDescent="0.2">
      <c r="C77" t="s">
        <v>38</v>
      </c>
      <c r="D77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Octubre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2024-10-08T20:37:38Z</cp:lastPrinted>
  <dcterms:created xsi:type="dcterms:W3CDTF">2001-01-25T14:49:03Z</dcterms:created>
  <dcterms:modified xsi:type="dcterms:W3CDTF">2024-11-11T20:46:58Z</dcterms:modified>
</cp:coreProperties>
</file>