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finanzas\"/>
    </mc:Choice>
  </mc:AlternateContent>
  <bookViews>
    <workbookView xWindow="0" yWindow="0" windowWidth="20490" windowHeight="7755"/>
  </bookViews>
  <sheets>
    <sheet name="Ingresos -Egresos octubre 2022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5" l="1"/>
  <c r="D56" i="5" l="1"/>
  <c r="D33" i="5"/>
  <c r="D48" i="5" l="1"/>
  <c r="D25" i="5" l="1"/>
  <c r="D35" i="5" l="1"/>
  <c r="D15" i="5" l="1"/>
  <c r="D44" i="5" l="1"/>
  <c r="D63" i="5" l="1"/>
  <c r="D65" i="5" s="1"/>
  <c r="D19" i="5" l="1"/>
  <c r="D50" i="5" l="1"/>
  <c r="D67" i="5" l="1"/>
  <c r="D27" i="5"/>
  <c r="F60" i="5" l="1"/>
  <c r="F59" i="5"/>
  <c r="F46" i="5"/>
  <c r="F54" i="5"/>
  <c r="F44" i="5"/>
  <c r="F47" i="5"/>
  <c r="F48" i="5"/>
  <c r="F42" i="5"/>
  <c r="F43" i="5"/>
  <c r="F55" i="5"/>
  <c r="D37" i="5"/>
  <c r="F23" i="5" s="1"/>
  <c r="F56" i="5" l="1"/>
  <c r="F22" i="5"/>
  <c r="F31" i="5"/>
  <c r="F32" i="5"/>
  <c r="F24" i="5"/>
  <c r="F18" i="5"/>
  <c r="F17" i="5"/>
  <c r="F35" i="5"/>
  <c r="F25" i="5"/>
  <c r="F19" i="5"/>
  <c r="F27" i="5"/>
  <c r="F12" i="5"/>
  <c r="F50" i="5"/>
  <c r="F63" i="5"/>
  <c r="F62" i="5"/>
  <c r="F41" i="5"/>
  <c r="F67" i="5"/>
  <c r="F65" i="5"/>
  <c r="F37" i="5"/>
  <c r="F13" i="5"/>
  <c r="F11" i="5"/>
  <c r="F21" i="5"/>
  <c r="F15" i="5"/>
  <c r="F14" i="5"/>
  <c r="F33" i="5" l="1"/>
</calcChain>
</file>

<file path=xl/sharedStrings.xml><?xml version="1.0" encoding="utf-8"?>
<sst xmlns="http://schemas.openxmlformats.org/spreadsheetml/2006/main" count="53" uniqueCount="51">
  <si>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</si>
  <si>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</si>
  <si>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</si>
  <si>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</si>
  <si>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</si>
  <si>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</si>
  <si>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</si>
  <si>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</si>
  <si>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</si>
  <si>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</si>
  <si>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</si>
  <si>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</si>
  <si>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</si>
  <si>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</si>
  <si>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</si>
  <si>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</si>
  <si>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</si>
  <si>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</si>
  <si>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</si>
  <si>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</si>
  <si>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</si>
  <si>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</si>
  <si>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</si>
  <si>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</si>
  <si>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</si>
  <si>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</si>
  <si>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</si>
  <si>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</si>
  <si>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</si>
  <si>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</si>
  <si>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</si>
  <si>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</si>
  <si>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</si>
  <si>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</si>
  <si>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>Al Sector Externo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</si>
  <si>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</si>
  <si>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</si>
  <si>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</si>
  <si>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</si>
  <si>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Ventas de Activos</t>
  </si>
  <si>
    <t>Construciones</t>
  </si>
  <si>
    <t>Mtra. Paz Asunción Cruz B.</t>
  </si>
  <si>
    <t xml:space="preserve">Revisado:    </t>
  </si>
  <si>
    <t xml:space="preserve">Preparado: </t>
  </si>
  <si>
    <t>Directora Departamento Ejecución de Presupuesto</t>
  </si>
  <si>
    <t xml:space="preserve">               Mtro. Wascar Herrera Arias</t>
  </si>
  <si>
    <t>Ingresos, Gastos y Aplicaciones Financieras</t>
  </si>
  <si>
    <t>Correspondiente  Octubre/2022</t>
  </si>
  <si>
    <t>Amortización de la Deuda</t>
  </si>
  <si>
    <t>Interna</t>
  </si>
  <si>
    <t xml:space="preserve">              Gerente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</si>
</sst>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10" fontId="1" fillId="2" borderId="1" xfId="3" applyNumberFormat="1" applyFill="1" applyBorder="1" applyAlignment="1">
      <alignment horizontal="center"/>
    </xf>
    <xf numFmtId="0" fontId="6" fillId="3" borderId="0" xfId="2" quotePrefix="1" applyFont="1" applyFill="1" applyAlignment="1">
      <alignment horizontal="left"/>
    </xf>
    <xf numFmtId="0" fontId="1" fillId="3" borderId="0" xfId="2" applyFill="1"/>
    <xf numFmtId="0" fontId="1" fillId="3" borderId="0" xfId="2" applyFill="1" applyBorder="1"/>
    <xf numFmtId="49" fontId="3" fillId="3" borderId="4" xfId="2" applyNumberFormat="1" applyFont="1" applyFill="1" applyBorder="1" applyAlignment="1">
      <alignment horizontal="center"/>
    </xf>
    <xf numFmtId="49" fontId="3" fillId="3" borderId="0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4" borderId="0" xfId="2" applyFill="1"/>
    <xf numFmtId="0" fontId="1" fillId="4" borderId="0" xfId="2" applyFill="1" applyBorder="1"/>
    <xf numFmtId="0" fontId="3" fillId="4" borderId="0" xfId="2" applyFont="1" applyFill="1" applyBorder="1"/>
    <xf numFmtId="0" fontId="1" fillId="4" borderId="0" xfId="2" applyFill="1" applyAlignment="1">
      <alignment horizontal="left"/>
    </xf>
    <xf numFmtId="164" fontId="2" fillId="4" borderId="0" xfId="1" applyNumberFormat="1" applyFont="1" applyFill="1" applyBorder="1" applyAlignment="1"/>
    <xf numFmtId="0" fontId="1" fillId="4" borderId="0" xfId="2" applyFill="1" applyAlignment="1">
      <alignment horizontal="center"/>
    </xf>
    <xf numFmtId="0" fontId="2" fillId="4" borderId="0" xfId="2" applyFont="1" applyFill="1" applyBorder="1"/>
    <xf numFmtId="10" fontId="1" fillId="4" borderId="0" xfId="3" applyNumberFormat="1" applyFill="1"/>
    <xf numFmtId="0" fontId="6" fillId="4" borderId="0" xfId="2" applyFont="1" applyFill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 applyAlignment="1">
      <alignment horizontal="center"/>
    </xf>
    <xf numFmtId="0" fontId="1" fillId="3" borderId="0" xfId="2" applyFill="1" applyAlignment="1">
      <alignment horizontal="center"/>
    </xf>
    <xf numFmtId="0" fontId="1" fillId="5" borderId="0" xfId="2" applyFill="1"/>
    <xf numFmtId="0" fontId="2" fillId="5" borderId="0" xfId="2" applyFont="1" applyFill="1"/>
    <xf numFmtId="0" fontId="2" fillId="5" borderId="0" xfId="2" applyFont="1" applyFill="1" applyBorder="1"/>
    <xf numFmtId="0" fontId="1" fillId="5" borderId="0" xfId="2" applyFill="1" applyAlignment="1">
      <alignment horizontal="center"/>
    </xf>
    <xf numFmtId="0" fontId="6" fillId="5" borderId="0" xfId="2" quotePrefix="1" applyFont="1" applyFill="1" applyAlignment="1">
      <alignment horizontal="left"/>
    </xf>
    <xf numFmtId="0" fontId="1" fillId="5" borderId="0" xfId="2" applyFill="1" applyBorder="1"/>
    <xf numFmtId="38" fontId="7" fillId="5" borderId="0" xfId="2" applyNumberFormat="1" applyFont="1" applyFill="1" applyBorder="1"/>
    <xf numFmtId="10" fontId="3" fillId="5" borderId="0" xfId="3" applyNumberFormat="1" applyFont="1" applyFill="1" applyAlignment="1">
      <alignment horizontal="center"/>
    </xf>
    <xf numFmtId="165" fontId="1" fillId="5" borderId="0" xfId="3" applyNumberFormat="1" applyFill="1" applyAlignment="1">
      <alignment horizontal="center"/>
    </xf>
    <xf numFmtId="0" fontId="6" fillId="5" borderId="0" xfId="2" applyFont="1" applyFill="1"/>
    <xf numFmtId="165" fontId="1" fillId="5" borderId="0" xfId="3" applyNumberFormat="1" applyFill="1"/>
    <xf numFmtId="0" fontId="6" fillId="5" borderId="0" xfId="2" applyFont="1" applyFill="1" applyBorder="1"/>
    <xf numFmtId="0" fontId="6" fillId="3" borderId="3" xfId="2" quotePrefix="1" applyFont="1" applyFill="1" applyBorder="1" applyAlignment="1">
      <alignment horizontal="left"/>
    </xf>
    <xf numFmtId="0" fontId="1" fillId="3" borderId="2" xfId="2" applyFill="1" applyBorder="1"/>
    <xf numFmtId="0" fontId="1" fillId="3" borderId="6" xfId="2" applyFill="1" applyBorder="1"/>
    <xf numFmtId="38" fontId="7" fillId="3" borderId="4" xfId="2" applyNumberFormat="1" applyFont="1" applyFill="1" applyBorder="1"/>
    <xf numFmtId="38" fontId="7" fillId="3" borderId="0" xfId="2" applyNumberFormat="1" applyFont="1" applyFill="1" applyBorder="1"/>
    <xf numFmtId="10" fontId="3" fillId="3" borderId="4" xfId="3" applyNumberFormat="1" applyFont="1" applyFill="1" applyBorder="1" applyAlignment="1">
      <alignment horizontal="center"/>
    </xf>
    <xf numFmtId="165" fontId="1" fillId="3" borderId="0" xfId="3" applyNumberFormat="1" applyFill="1"/>
    <xf numFmtId="0" fontId="6" fillId="3" borderId="0" xfId="2" applyFont="1" applyFill="1"/>
    <xf numFmtId="0" fontId="3" fillId="3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1" fillId="0" borderId="0" xfId="1" applyNumberFormat="1" applyFont="1" applyFill="1"/>
    <xf numFmtId="164" fontId="7" fillId="5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0" fontId="8" fillId="6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3" borderId="0" xfId="1" applyNumberFormat="1" applyFont="1" applyFill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7</xdr:row>
      <xdr:rowOff>28500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Normal="100" workbookViewId="0">
      <selection activeCell="D75" sqref="D75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3" style="1" customWidth="1"/>
    <col min="6" max="6" width="13" customWidth="1"/>
  </cols>
  <sheetData>
    <row r="1" spans="1:6" ht="26.25" customHeight="1" x14ac:dyDescent="0.35">
      <c r="A1" s="85" t="s">
        <v>35</v>
      </c>
      <c r="B1" s="85"/>
      <c r="C1" s="85"/>
      <c r="D1" s="85"/>
      <c r="E1" s="85"/>
      <c r="F1" s="85"/>
    </row>
    <row r="2" spans="1:6" ht="19.5" customHeight="1" x14ac:dyDescent="0.35">
      <c r="A2" s="88" t="s">
        <v>36</v>
      </c>
      <c r="B2" s="88"/>
      <c r="C2" s="88"/>
      <c r="D2" s="88"/>
      <c r="E2" s="88"/>
      <c r="F2" s="88"/>
    </row>
    <row r="3" spans="1:6" x14ac:dyDescent="0.2">
      <c r="A3" s="89" t="s">
        <v>37</v>
      </c>
      <c r="B3" s="89"/>
      <c r="C3" s="89"/>
      <c r="D3" s="89"/>
      <c r="E3" s="89"/>
      <c r="F3" s="89"/>
    </row>
    <row r="4" spans="1:6" ht="9" customHeight="1" x14ac:dyDescent="0.25">
      <c r="A4" s="86"/>
      <c r="B4" s="86"/>
      <c r="C4" s="86"/>
      <c r="D4" s="86"/>
      <c r="E4" s="86"/>
      <c r="F4" s="86"/>
    </row>
    <row r="5" spans="1:6" ht="15.75" x14ac:dyDescent="0.25">
      <c r="A5" s="90" t="s">
        <v>46</v>
      </c>
      <c r="B5" s="90"/>
      <c r="C5" s="90"/>
      <c r="D5" s="90"/>
      <c r="E5" s="90"/>
      <c r="F5" s="90"/>
    </row>
    <row r="6" spans="1:6" ht="9" customHeight="1" x14ac:dyDescent="0.25">
      <c r="A6" s="78"/>
      <c r="B6" s="78"/>
      <c r="C6" s="78"/>
      <c r="D6" s="78"/>
      <c r="E6" s="78"/>
      <c r="F6" s="78"/>
    </row>
    <row r="7" spans="1:6" ht="15.75" x14ac:dyDescent="0.25">
      <c r="A7" s="87" t="s">
        <v>47</v>
      </c>
      <c r="B7" s="87"/>
      <c r="C7" s="87"/>
      <c r="D7" s="87"/>
      <c r="E7" s="87"/>
      <c r="F7" s="87"/>
    </row>
    <row r="8" spans="1:6" ht="8.25" customHeight="1" x14ac:dyDescent="0.2">
      <c r="A8" s="2"/>
      <c r="B8" s="3"/>
      <c r="C8" s="3"/>
      <c r="D8" s="3"/>
      <c r="E8" s="35"/>
      <c r="F8" s="4"/>
    </row>
    <row r="9" spans="1:6" x14ac:dyDescent="0.2">
      <c r="A9" s="37" t="s">
        <v>7</v>
      </c>
      <c r="B9" s="38"/>
      <c r="C9" s="39"/>
      <c r="D9" s="40" t="s">
        <v>38</v>
      </c>
      <c r="E9" s="41"/>
      <c r="F9" s="42" t="s">
        <v>6</v>
      </c>
    </row>
    <row r="10" spans="1:6" x14ac:dyDescent="0.2">
      <c r="A10" s="4"/>
      <c r="B10" s="43" t="s">
        <v>0</v>
      </c>
      <c r="C10" s="44"/>
      <c r="D10" s="45"/>
      <c r="E10" s="45"/>
      <c r="F10" s="43"/>
    </row>
    <row r="11" spans="1:6" x14ac:dyDescent="0.2">
      <c r="A11" s="4"/>
      <c r="B11" s="4"/>
      <c r="C11" s="6" t="s">
        <v>8</v>
      </c>
      <c r="D11" s="7">
        <v>14083318</v>
      </c>
      <c r="E11" s="7"/>
      <c r="F11" s="8">
        <f>SUM(D11/D37)</f>
        <v>1.1923073780324917E-2</v>
      </c>
    </row>
    <row r="12" spans="1:6" x14ac:dyDescent="0.2">
      <c r="A12" s="4"/>
      <c r="B12" s="4"/>
      <c r="C12" s="6" t="s">
        <v>1</v>
      </c>
      <c r="D12" s="7">
        <v>117777.60000000001</v>
      </c>
      <c r="E12" s="7"/>
      <c r="F12" s="8">
        <f>SUM(D12/D37)</f>
        <v>9.9711659885092134E-5</v>
      </c>
    </row>
    <row r="13" spans="1:6" x14ac:dyDescent="0.2">
      <c r="A13" s="4"/>
      <c r="B13" s="4"/>
      <c r="C13" s="9" t="s">
        <v>9</v>
      </c>
      <c r="D13" s="7">
        <v>39008096.920000002</v>
      </c>
      <c r="E13" s="7"/>
      <c r="F13" s="8">
        <f>SUM(D13/D37)</f>
        <v>3.3024633655735471E-2</v>
      </c>
    </row>
    <row r="14" spans="1:6" x14ac:dyDescent="0.2">
      <c r="A14" s="4"/>
      <c r="B14" s="4"/>
      <c r="C14" s="5" t="s">
        <v>2</v>
      </c>
      <c r="D14" s="10">
        <v>582421.89</v>
      </c>
      <c r="E14" s="7"/>
      <c r="F14" s="11">
        <f>SUM(D14/D37)</f>
        <v>4.9308402790779009E-4</v>
      </c>
    </row>
    <row r="15" spans="1:6" x14ac:dyDescent="0.2">
      <c r="A15" s="4"/>
      <c r="B15" s="4"/>
      <c r="C15" s="5"/>
      <c r="D15" s="12">
        <f>SUM(D11:D14)</f>
        <v>53791614.410000004</v>
      </c>
      <c r="E15" s="12"/>
      <c r="F15" s="13">
        <f>SUM(D15/D37)</f>
        <v>4.5540503123853271E-2</v>
      </c>
    </row>
    <row r="16" spans="1:6" x14ac:dyDescent="0.2">
      <c r="A16" s="4"/>
      <c r="B16" s="46" t="s">
        <v>3</v>
      </c>
      <c r="C16" s="44"/>
      <c r="D16" s="47"/>
      <c r="E16" s="47"/>
      <c r="F16" s="48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SUM(D17/D37)</f>
        <v>0.6003413838418642</v>
      </c>
    </row>
    <row r="18" spans="1:6" x14ac:dyDescent="0.2">
      <c r="A18" s="4"/>
      <c r="B18" s="4"/>
      <c r="C18" s="16" t="s">
        <v>31</v>
      </c>
      <c r="D18" s="10">
        <v>415872413.81999999</v>
      </c>
      <c r="E18" s="7"/>
      <c r="F18" s="11">
        <f>SUM(D18/D37)</f>
        <v>0.35208162403047882</v>
      </c>
    </row>
    <row r="19" spans="1:6" x14ac:dyDescent="0.2">
      <c r="A19" s="4"/>
      <c r="B19" s="4"/>
      <c r="C19" s="6"/>
      <c r="D19" s="12">
        <f>SUM(D17:D18)</f>
        <v>1124984742.8199999</v>
      </c>
      <c r="E19" s="12"/>
      <c r="F19" s="13">
        <f>SUM(D19/D37)</f>
        <v>0.95242300787234302</v>
      </c>
    </row>
    <row r="20" spans="1:6" x14ac:dyDescent="0.2">
      <c r="A20" s="4"/>
      <c r="B20" s="43" t="s">
        <v>4</v>
      </c>
      <c r="C20" s="44"/>
      <c r="D20" s="49"/>
      <c r="E20" s="49"/>
      <c r="F20" s="50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SUM(D21/D37)</f>
        <v>0</v>
      </c>
    </row>
    <row r="22" spans="1:6" x14ac:dyDescent="0.2">
      <c r="A22" s="4"/>
      <c r="B22" s="4"/>
      <c r="C22" s="30" t="s">
        <v>33</v>
      </c>
      <c r="D22" s="19">
        <v>500000</v>
      </c>
      <c r="E22" s="17"/>
      <c r="F22" s="8">
        <f>SUM(D22/D37)</f>
        <v>4.2330485544404085E-4</v>
      </c>
    </row>
    <row r="23" spans="1:6" x14ac:dyDescent="0.2">
      <c r="A23" s="4"/>
      <c r="B23" s="4"/>
      <c r="C23" s="30" t="s">
        <v>25</v>
      </c>
      <c r="D23" s="19">
        <v>1800000</v>
      </c>
      <c r="E23" s="17"/>
      <c r="F23" s="8">
        <f>SUM(D23/D37)</f>
        <v>1.523897479598547E-3</v>
      </c>
    </row>
    <row r="24" spans="1:6" x14ac:dyDescent="0.2">
      <c r="A24" s="4"/>
      <c r="B24" s="4"/>
      <c r="C24" s="30" t="s">
        <v>2</v>
      </c>
      <c r="D24" s="27">
        <v>21426.99</v>
      </c>
      <c r="E24" s="17"/>
      <c r="F24" s="11">
        <f>SUM(D24/D37)</f>
        <v>1.8140297809101817E-5</v>
      </c>
    </row>
    <row r="25" spans="1:6" x14ac:dyDescent="0.2">
      <c r="A25" s="4"/>
      <c r="B25" s="4"/>
      <c r="C25" s="5"/>
      <c r="D25" s="31">
        <f>SUM(D22:D24)</f>
        <v>2321426.9900000002</v>
      </c>
      <c r="E25" s="23"/>
      <c r="F25" s="13">
        <f>SUM(D25/D37)</f>
        <v>1.96534263285169E-3</v>
      </c>
    </row>
    <row r="26" spans="1:6" ht="6" customHeight="1" x14ac:dyDescent="0.2">
      <c r="A26" s="4"/>
      <c r="B26" s="4"/>
      <c r="C26" s="5"/>
      <c r="D26" s="17"/>
      <c r="E26" s="17"/>
      <c r="F26" s="8"/>
    </row>
    <row r="27" spans="1:6" x14ac:dyDescent="0.2">
      <c r="A27" s="4"/>
      <c r="B27" s="51" t="s">
        <v>10</v>
      </c>
      <c r="C27" s="44"/>
      <c r="D27" s="52">
        <f>+D25+D15+D19</f>
        <v>1181097784.22</v>
      </c>
      <c r="E27" s="52"/>
      <c r="F27" s="53">
        <f>SUM(D27/D37)</f>
        <v>0.99992885362904804</v>
      </c>
    </row>
    <row r="28" spans="1:6" x14ac:dyDescent="0.2">
      <c r="A28" s="4"/>
      <c r="B28" s="4"/>
      <c r="C28" s="5"/>
      <c r="D28" s="17"/>
      <c r="E28" s="17"/>
      <c r="F28" s="8"/>
    </row>
    <row r="29" spans="1:6" x14ac:dyDescent="0.2">
      <c r="A29" s="37" t="s">
        <v>11</v>
      </c>
      <c r="B29" s="38"/>
      <c r="C29" s="39"/>
      <c r="D29" s="54"/>
      <c r="E29" s="54"/>
      <c r="F29" s="55"/>
    </row>
    <row r="30" spans="1:6" x14ac:dyDescent="0.2">
      <c r="A30" s="4"/>
      <c r="B30" s="57" t="s">
        <v>12</v>
      </c>
      <c r="C30" s="57"/>
      <c r="D30" s="58"/>
      <c r="E30" s="59"/>
      <c r="F30" s="60"/>
    </row>
    <row r="31" spans="1:6" x14ac:dyDescent="0.2">
      <c r="A31" s="4"/>
      <c r="B31" s="82"/>
      <c r="C31" s="5" t="s">
        <v>5</v>
      </c>
      <c r="D31" s="80">
        <v>52516.800000000003</v>
      </c>
      <c r="E31" s="79"/>
      <c r="F31" s="8">
        <f>SUM(D31/D37)</f>
        <v>4.446123286476721E-5</v>
      </c>
    </row>
    <row r="32" spans="1:6" x14ac:dyDescent="0.2">
      <c r="A32" s="4"/>
      <c r="B32" s="4"/>
      <c r="C32" s="5" t="s">
        <v>39</v>
      </c>
      <c r="D32" s="27">
        <v>31520</v>
      </c>
      <c r="E32" s="17"/>
      <c r="F32" s="36">
        <f>SUM(D32/D37)</f>
        <v>2.6685138087192335E-5</v>
      </c>
    </row>
    <row r="33" spans="1:6" x14ac:dyDescent="0.2">
      <c r="A33" s="4"/>
      <c r="B33" s="4"/>
      <c r="C33" s="5"/>
      <c r="D33" s="31">
        <f>SUM(D31:D32)</f>
        <v>84036.800000000003</v>
      </c>
      <c r="E33" s="23"/>
      <c r="F33" s="13">
        <f>SUM(F31:F32)</f>
        <v>7.1146370951959538E-5</v>
      </c>
    </row>
    <row r="34" spans="1:6" ht="12.75" customHeight="1" x14ac:dyDescent="0.2">
      <c r="A34" s="4"/>
      <c r="B34" s="20"/>
      <c r="C34" s="9"/>
      <c r="D34" s="23"/>
      <c r="E34" s="23"/>
      <c r="F34" s="18"/>
    </row>
    <row r="35" spans="1:6" x14ac:dyDescent="0.2">
      <c r="A35" s="4"/>
      <c r="B35" s="61" t="s">
        <v>13</v>
      </c>
      <c r="C35" s="62"/>
      <c r="D35" s="81">
        <f>SUM(D33)</f>
        <v>84036.800000000003</v>
      </c>
      <c r="E35" s="63"/>
      <c r="F35" s="64">
        <f>SUM(D35/D37)</f>
        <v>7.1146370951959538E-5</v>
      </c>
    </row>
    <row r="36" spans="1:6" x14ac:dyDescent="0.2">
      <c r="A36" s="4"/>
      <c r="B36" s="4"/>
      <c r="C36" s="5"/>
      <c r="D36" s="22"/>
      <c r="E36" s="22"/>
      <c r="F36" s="15"/>
    </row>
    <row r="37" spans="1:6" x14ac:dyDescent="0.2">
      <c r="A37" s="77" t="s">
        <v>27</v>
      </c>
      <c r="B37" s="70"/>
      <c r="C37" s="71"/>
      <c r="D37" s="72">
        <f>D27+D35</f>
        <v>1181181821.02</v>
      </c>
      <c r="E37" s="73"/>
      <c r="F37" s="74">
        <f>SUM(D37/D37)</f>
        <v>1</v>
      </c>
    </row>
    <row r="38" spans="1:6" x14ac:dyDescent="0.2">
      <c r="A38" s="4"/>
      <c r="B38" s="4"/>
      <c r="C38" s="5"/>
      <c r="D38" s="17"/>
      <c r="E38" s="17"/>
      <c r="F38" s="15"/>
    </row>
    <row r="39" spans="1:6" x14ac:dyDescent="0.2">
      <c r="A39" s="76" t="s">
        <v>14</v>
      </c>
      <c r="B39" s="38"/>
      <c r="C39" s="39"/>
      <c r="D39" s="54"/>
      <c r="E39" s="54"/>
      <c r="F39" s="56"/>
    </row>
    <row r="40" spans="1:6" x14ac:dyDescent="0.2">
      <c r="A40" s="4"/>
      <c r="B40" s="57" t="s">
        <v>15</v>
      </c>
      <c r="C40" s="62"/>
      <c r="D40" s="59"/>
      <c r="E40" s="59"/>
      <c r="F40" s="60"/>
    </row>
    <row r="41" spans="1:6" x14ac:dyDescent="0.2">
      <c r="A41" s="4"/>
      <c r="B41" s="4"/>
      <c r="C41" s="5" t="s">
        <v>16</v>
      </c>
      <c r="D41" s="22">
        <v>707487704.77999997</v>
      </c>
      <c r="E41" s="22"/>
      <c r="F41" s="8">
        <f>SUM(D41/D67)</f>
        <v>0.69382600985071874</v>
      </c>
    </row>
    <row r="42" spans="1:6" x14ac:dyDescent="0.2">
      <c r="A42" s="4"/>
      <c r="B42" s="4"/>
      <c r="C42" s="6" t="s">
        <v>17</v>
      </c>
      <c r="D42" s="22">
        <v>64956701.270000003</v>
      </c>
      <c r="E42" s="22"/>
      <c r="F42" s="8">
        <f>SUM(D42/D67)</f>
        <v>6.3702377512332514E-2</v>
      </c>
    </row>
    <row r="43" spans="1:6" x14ac:dyDescent="0.2">
      <c r="A43" s="4"/>
      <c r="B43" s="4"/>
      <c r="C43" s="5" t="s">
        <v>28</v>
      </c>
      <c r="D43" s="21">
        <v>17070259.84</v>
      </c>
      <c r="E43" s="22"/>
      <c r="F43" s="11">
        <f>SUM(D43/D67)</f>
        <v>1.6740630532349827E-2</v>
      </c>
    </row>
    <row r="44" spans="1:6" x14ac:dyDescent="0.2">
      <c r="A44" s="4"/>
      <c r="B44" s="4"/>
      <c r="C44" s="5"/>
      <c r="D44" s="23">
        <f>SUM(D41:D43)</f>
        <v>789514665.88999999</v>
      </c>
      <c r="E44" s="23"/>
      <c r="F44" s="13">
        <f>SUM(D44/D67)</f>
        <v>0.77426901789540115</v>
      </c>
    </row>
    <row r="45" spans="1:6" ht="12.75" customHeight="1" x14ac:dyDescent="0.2">
      <c r="A45" s="4"/>
      <c r="B45" s="57" t="s">
        <v>18</v>
      </c>
      <c r="C45" s="62"/>
      <c r="D45" s="59"/>
      <c r="E45" s="59"/>
      <c r="F45" s="65"/>
    </row>
    <row r="46" spans="1:6" ht="12.75" customHeight="1" x14ac:dyDescent="0.2">
      <c r="A46" s="4"/>
      <c r="B46" s="4"/>
      <c r="C46" s="9" t="s">
        <v>19</v>
      </c>
      <c r="D46" s="19">
        <v>203996139.47999999</v>
      </c>
      <c r="E46" s="17"/>
      <c r="F46" s="8">
        <f>SUM(D46/D67)</f>
        <v>0.20005694307347943</v>
      </c>
    </row>
    <row r="47" spans="1:6" ht="12.75" customHeight="1" x14ac:dyDescent="0.2">
      <c r="A47" s="4"/>
      <c r="B47" s="4"/>
      <c r="C47" s="9" t="s">
        <v>34</v>
      </c>
      <c r="D47" s="21"/>
      <c r="E47" s="22"/>
      <c r="F47" s="11">
        <f>SUM(D47/D67)</f>
        <v>0</v>
      </c>
    </row>
    <row r="48" spans="1:6" x14ac:dyDescent="0.2">
      <c r="A48" s="4"/>
      <c r="B48" s="4"/>
      <c r="C48" s="5"/>
      <c r="D48" s="23">
        <f>SUM(D46:D47)</f>
        <v>203996139.47999999</v>
      </c>
      <c r="E48" s="23"/>
      <c r="F48" s="13">
        <f>SUM(D48/D67)</f>
        <v>0.20005694307347943</v>
      </c>
    </row>
    <row r="49" spans="1:6" ht="9.75" customHeight="1" x14ac:dyDescent="0.2">
      <c r="A49" s="4"/>
      <c r="B49" s="4"/>
      <c r="C49" s="5"/>
      <c r="D49" s="23"/>
      <c r="E49" s="23"/>
      <c r="F49" s="34"/>
    </row>
    <row r="50" spans="1:6" x14ac:dyDescent="0.2">
      <c r="A50" s="24"/>
      <c r="B50" s="66" t="s">
        <v>20</v>
      </c>
      <c r="C50" s="62"/>
      <c r="D50" s="63">
        <f>SUM(D44+D48)</f>
        <v>993510805.37</v>
      </c>
      <c r="E50" s="63"/>
      <c r="F50" s="64">
        <f>SUM(D50/D67)</f>
        <v>0.97432596096888058</v>
      </c>
    </row>
    <row r="51" spans="1:6" x14ac:dyDescent="0.2">
      <c r="A51" s="24"/>
      <c r="B51" s="24"/>
      <c r="C51" s="5"/>
      <c r="D51" s="25"/>
      <c r="E51" s="25"/>
      <c r="F51" s="34"/>
    </row>
    <row r="52" spans="1:6" x14ac:dyDescent="0.2">
      <c r="A52" s="37" t="s">
        <v>21</v>
      </c>
      <c r="B52" s="38"/>
      <c r="C52" s="39"/>
      <c r="D52" s="54"/>
      <c r="E52" s="54"/>
      <c r="F52" s="75"/>
    </row>
    <row r="53" spans="1:6" x14ac:dyDescent="0.2">
      <c r="A53" s="4"/>
      <c r="B53" s="57" t="s">
        <v>22</v>
      </c>
      <c r="C53" s="62"/>
      <c r="D53" s="59"/>
      <c r="E53" s="59"/>
      <c r="F53" s="67"/>
    </row>
    <row r="54" spans="1:6" x14ac:dyDescent="0.2">
      <c r="A54" s="4"/>
      <c r="B54" s="82"/>
      <c r="C54" s="79" t="s">
        <v>32</v>
      </c>
      <c r="D54" s="84">
        <v>4055105.1</v>
      </c>
      <c r="E54" s="83"/>
      <c r="F54" s="8">
        <f>SUM(D54/D67)</f>
        <v>3.9768004052214536E-3</v>
      </c>
    </row>
    <row r="55" spans="1:6" x14ac:dyDescent="0.2">
      <c r="A55" s="4"/>
      <c r="B55" s="4"/>
      <c r="C55" s="9" t="s">
        <v>40</v>
      </c>
      <c r="D55" s="19">
        <v>451798.75</v>
      </c>
      <c r="E55" s="17"/>
      <c r="F55" s="11">
        <f>SUM(D55/D67)</f>
        <v>4.430744475842429E-4</v>
      </c>
    </row>
    <row r="56" spans="1:6" x14ac:dyDescent="0.2">
      <c r="A56" s="4"/>
      <c r="B56" s="4"/>
      <c r="C56" s="5"/>
      <c r="D56" s="32">
        <f>SUM(D54:D55)</f>
        <v>4506903.8499999996</v>
      </c>
      <c r="E56" s="23"/>
      <c r="F56" s="13">
        <f>SUM(F54:F55)</f>
        <v>4.4198748528056966E-3</v>
      </c>
    </row>
    <row r="57" spans="1:6" ht="10.5" customHeight="1" x14ac:dyDescent="0.2">
      <c r="A57" s="4"/>
      <c r="B57" s="4"/>
      <c r="C57" s="5"/>
      <c r="D57" s="23"/>
      <c r="E57" s="23"/>
      <c r="F57" s="13"/>
    </row>
    <row r="58" spans="1:6" x14ac:dyDescent="0.2">
      <c r="A58" s="4"/>
      <c r="B58" s="57" t="s">
        <v>48</v>
      </c>
      <c r="C58" s="62"/>
      <c r="D58" s="59"/>
      <c r="E58" s="59"/>
      <c r="F58" s="65"/>
    </row>
    <row r="59" spans="1:6" x14ac:dyDescent="0.2">
      <c r="A59" s="4"/>
      <c r="B59" s="4"/>
      <c r="C59" s="28" t="s">
        <v>49</v>
      </c>
      <c r="D59" s="21">
        <v>21666666.66</v>
      </c>
      <c r="E59" s="22"/>
      <c r="F59" s="11">
        <f>SUM(D59/D67)</f>
        <v>2.1248280039224174E-2</v>
      </c>
    </row>
    <row r="60" spans="1:6" x14ac:dyDescent="0.2">
      <c r="A60" s="4"/>
      <c r="B60" s="4"/>
      <c r="C60" s="5"/>
      <c r="D60" s="23">
        <f>SUM(D59)</f>
        <v>21666666.66</v>
      </c>
      <c r="E60" s="23"/>
      <c r="F60" s="13">
        <f>SUM(D60/D67)</f>
        <v>2.1248280039224174E-2</v>
      </c>
    </row>
    <row r="61" spans="1:6" x14ac:dyDescent="0.2">
      <c r="A61" s="5"/>
      <c r="B61" s="57" t="s">
        <v>26</v>
      </c>
      <c r="C61" s="62"/>
      <c r="D61" s="59"/>
      <c r="E61" s="59"/>
      <c r="F61" s="65"/>
    </row>
    <row r="62" spans="1:6" x14ac:dyDescent="0.2">
      <c r="A62" s="5"/>
      <c r="B62" s="4"/>
      <c r="C62" s="28" t="s">
        <v>29</v>
      </c>
      <c r="D62" s="21">
        <v>6000</v>
      </c>
      <c r="E62" s="22"/>
      <c r="F62" s="11">
        <f>SUM(D62/D67)</f>
        <v>5.8841390895956606E-6</v>
      </c>
    </row>
    <row r="63" spans="1:6" x14ac:dyDescent="0.2">
      <c r="A63" s="5"/>
      <c r="B63" s="4"/>
      <c r="C63" s="5"/>
      <c r="D63" s="23">
        <f>SUM(D62)</f>
        <v>6000</v>
      </c>
      <c r="E63" s="23"/>
      <c r="F63" s="13">
        <f>SUM(D63/D67)</f>
        <v>5.8841390895956606E-6</v>
      </c>
    </row>
    <row r="64" spans="1:6" ht="6" customHeight="1" x14ac:dyDescent="0.2">
      <c r="A64" s="4"/>
      <c r="B64" s="4"/>
      <c r="C64" s="5"/>
      <c r="D64" s="17"/>
      <c r="E64" s="17"/>
      <c r="F64" s="33"/>
    </row>
    <row r="65" spans="1:6" x14ac:dyDescent="0.2">
      <c r="A65" s="4"/>
      <c r="B65" s="66" t="s">
        <v>23</v>
      </c>
      <c r="C65" s="68"/>
      <c r="D65" s="63">
        <f>SUM(D63+D59+D56)</f>
        <v>26179570.509999998</v>
      </c>
      <c r="E65" s="63"/>
      <c r="F65" s="64">
        <f>SUM(D65/D67)</f>
        <v>2.5674039031119464E-2</v>
      </c>
    </row>
    <row r="66" spans="1:6" x14ac:dyDescent="0.2">
      <c r="A66" s="4"/>
      <c r="B66" s="4"/>
      <c r="C66" s="5"/>
      <c r="D66" s="17"/>
      <c r="E66" s="17"/>
      <c r="F66" s="8"/>
    </row>
    <row r="67" spans="1:6" x14ac:dyDescent="0.2">
      <c r="A67" s="69" t="s">
        <v>24</v>
      </c>
      <c r="B67" s="70"/>
      <c r="C67" s="71"/>
      <c r="D67" s="72">
        <f>+D65+D50</f>
        <v>1019690375.88</v>
      </c>
      <c r="E67" s="73"/>
      <c r="F67" s="74">
        <f>SUM(D67/D67)</f>
        <v>1</v>
      </c>
    </row>
    <row r="68" spans="1:6" x14ac:dyDescent="0.2">
      <c r="A68" s="4"/>
      <c r="B68" s="4"/>
      <c r="C68" s="4"/>
      <c r="D68" s="26"/>
      <c r="E68" s="17"/>
      <c r="F68" s="4"/>
    </row>
    <row r="71" spans="1:6" x14ac:dyDescent="0.2">
      <c r="A71" t="s">
        <v>43</v>
      </c>
      <c r="D71" t="s">
        <v>42</v>
      </c>
    </row>
    <row r="72" spans="1:6" x14ac:dyDescent="0.2">
      <c r="C72" t="s">
        <v>41</v>
      </c>
      <c r="D72" t="s">
        <v>45</v>
      </c>
    </row>
    <row r="73" spans="1:6" x14ac:dyDescent="0.2">
      <c r="C73" t="s">
        <v>44</v>
      </c>
      <c r="D73" t="s">
        <v>50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5" top="0.31" bottom="0.16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octubre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2022-11-09T20:05:10Z</cp:lastPrinted>
  <dcterms:created xsi:type="dcterms:W3CDTF">2001-01-25T14:49:03Z</dcterms:created>
  <dcterms:modified xsi:type="dcterms:W3CDTF">2022-11-15T18:34:28Z</dcterms:modified>
</cp:coreProperties>
</file>