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16815" windowHeight="7755"/>
  </bookViews>
  <sheets>
    <sheet name="Ingresos -Egresos marzo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5" l="1"/>
  <c r="D33" i="5"/>
  <c r="D25" i="5"/>
  <c r="D51" i="5" l="1"/>
  <c r="D63" i="5" l="1"/>
  <c r="D59" i="5" l="1"/>
  <c r="D47" i="5" l="1"/>
  <c r="D35" i="5" l="1"/>
  <c r="D15" i="5" l="1"/>
  <c r="D44" i="5" l="1"/>
  <c r="D53" i="5" s="1"/>
  <c r="D66" i="5" l="1"/>
  <c r="D19" i="5" l="1"/>
  <c r="D70" i="5" l="1"/>
  <c r="D27" i="5"/>
  <c r="F51" i="5" l="1"/>
  <c r="F50" i="5"/>
  <c r="F63" i="5"/>
  <c r="F62" i="5"/>
  <c r="F57" i="5"/>
  <c r="F44" i="5"/>
  <c r="F46" i="5"/>
  <c r="F47" i="5"/>
  <c r="F42" i="5"/>
  <c r="F43" i="5"/>
  <c r="F58" i="5"/>
  <c r="D37" i="5"/>
  <c r="F22" i="5" l="1"/>
  <c r="F31" i="5"/>
  <c r="F59" i="5"/>
  <c r="F23" i="5"/>
  <c r="F32" i="5"/>
  <c r="F33" i="5" s="1"/>
  <c r="F24" i="5"/>
  <c r="F18" i="5"/>
  <c r="F17" i="5"/>
  <c r="F35" i="5"/>
  <c r="F27" i="5"/>
  <c r="F12" i="5"/>
  <c r="F53" i="5"/>
  <c r="F66" i="5"/>
  <c r="F65" i="5"/>
  <c r="F41" i="5"/>
  <c r="F70" i="5"/>
  <c r="F68" i="5"/>
  <c r="F37" i="5"/>
  <c r="F13" i="5"/>
  <c r="F11" i="5"/>
  <c r="F21" i="5"/>
  <c r="F14" i="5"/>
  <c r="F25" i="5" l="1"/>
  <c r="F19" i="5"/>
  <c r="F15" i="5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<sst xmlns="http://schemas.openxmlformats.org/spreadsheetml/2006/main" count="54" uniqueCount="53">
  <si>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</si>
  <si>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</si>
  <si>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</si>
  <si>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</si>
  <si>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</si>
  <si>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</si>
  <si>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</si>
  <si>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</si>
  <si>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</si>
  <si>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</si>
  <si>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</si>
  <si>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</si>
  <si>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</si>
  <si>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</si>
  <si>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</si>
  <si>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</si>
  <si>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</si>
  <si>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</si>
  <si>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</si>
  <si>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</si>
  <si>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</si>
  <si>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</si>
  <si>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</si>
  <si>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</si>
  <si>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</si>
  <si>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</si>
  <si>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</si>
  <si>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</si>
  <si>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</si>
  <si>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</si>
  <si>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</si>
  <si>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</si>
  <si>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</si>
  <si>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</si>
  <si>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</si>
  <si>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</si>
  <si>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</si>
  <si>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</si>
  <si>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</si>
  <si>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</si>
  <si>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</si>
  <si>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</si>
  <si>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</si>
  <si>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</si>
  <si>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</si>
  <si>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</si>
  <si>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</si>
  <si>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</si>
  <si>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</si>
  <si>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</si>
  <si>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Correspondiente Marzo/2023</t>
  </si>
  <si>
    <t>Donaciones de Personas</t>
  </si>
  <si>
    <t>Ventas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</si>
</sst>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1" fillId="0" borderId="1" xfId="1" applyNumberFormat="1" applyFont="1" applyFill="1" applyBorder="1"/>
    <xf numFmtId="164" fontId="2" fillId="0" borderId="0" xfId="1" applyNumberFormat="1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Normal="100" workbookViewId="0">
      <selection activeCell="D69" sqref="D69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5" t="s">
        <v>34</v>
      </c>
      <c r="B1" s="85"/>
      <c r="C1" s="85"/>
      <c r="D1" s="85"/>
      <c r="E1" s="85"/>
      <c r="F1" s="85"/>
    </row>
    <row r="2" spans="1:6" ht="25.5" x14ac:dyDescent="0.35">
      <c r="A2" s="88" t="s">
        <v>35</v>
      </c>
      <c r="B2" s="88"/>
      <c r="C2" s="88"/>
      <c r="D2" s="88"/>
      <c r="E2" s="88"/>
      <c r="F2" s="88"/>
    </row>
    <row r="3" spans="1:6" x14ac:dyDescent="0.2">
      <c r="A3" s="89" t="s">
        <v>36</v>
      </c>
      <c r="B3" s="89"/>
      <c r="C3" s="89"/>
      <c r="D3" s="89"/>
      <c r="E3" s="89"/>
      <c r="F3" s="89"/>
    </row>
    <row r="4" spans="1:6" ht="15" x14ac:dyDescent="0.25">
      <c r="A4" s="86"/>
      <c r="B4" s="86"/>
      <c r="C4" s="86"/>
      <c r="D4" s="86"/>
      <c r="E4" s="86"/>
      <c r="F4" s="86"/>
    </row>
    <row r="5" spans="1:6" ht="15.75" x14ac:dyDescent="0.25">
      <c r="A5" s="90" t="s">
        <v>38</v>
      </c>
      <c r="B5" s="90"/>
      <c r="C5" s="90"/>
      <c r="D5" s="90"/>
      <c r="E5" s="90"/>
      <c r="F5" s="90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7" t="s">
        <v>50</v>
      </c>
      <c r="B7" s="87"/>
      <c r="C7" s="87"/>
      <c r="D7" s="87"/>
      <c r="E7" s="87"/>
      <c r="F7" s="87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37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12994059.1</v>
      </c>
      <c r="E11" s="7"/>
      <c r="F11" s="8">
        <f>SUM(D11/D37)</f>
        <v>1.5804380600087209E-2</v>
      </c>
    </row>
    <row r="12" spans="1:6" x14ac:dyDescent="0.2">
      <c r="A12" s="4"/>
      <c r="B12" s="4"/>
      <c r="C12" s="6" t="s">
        <v>1</v>
      </c>
      <c r="D12" s="7">
        <v>344650</v>
      </c>
      <c r="E12" s="7"/>
      <c r="F12" s="8">
        <f>SUM(D12/D37)</f>
        <v>4.1919001075037873E-4</v>
      </c>
    </row>
    <row r="13" spans="1:6" x14ac:dyDescent="0.2">
      <c r="A13" s="4"/>
      <c r="B13" s="4"/>
      <c r="C13" s="9" t="s">
        <v>9</v>
      </c>
      <c r="D13" s="7">
        <v>41060943</v>
      </c>
      <c r="E13" s="7"/>
      <c r="F13" s="8">
        <f>SUM(D13/D37)</f>
        <v>4.994149757026168E-2</v>
      </c>
    </row>
    <row r="14" spans="1:6" x14ac:dyDescent="0.2">
      <c r="A14" s="4"/>
      <c r="B14" s="4"/>
      <c r="C14" s="5" t="s">
        <v>2</v>
      </c>
      <c r="D14" s="10">
        <v>1629780.04</v>
      </c>
      <c r="E14" s="7"/>
      <c r="F14" s="11">
        <f>SUM(D14/D37)</f>
        <v>1.9822646525122665E-3</v>
      </c>
    </row>
    <row r="15" spans="1:6" x14ac:dyDescent="0.2">
      <c r="A15" s="4"/>
      <c r="B15" s="4"/>
      <c r="C15" s="5"/>
      <c r="D15" s="12">
        <f>SUM(D11:D14)</f>
        <v>56029432.140000001</v>
      </c>
      <c r="E15" s="12"/>
      <c r="F15" s="13">
        <f>SUM(F11:F14)</f>
        <v>6.8147332833611532E-2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SUM(D17/D37)</f>
        <v>0.86247730978307291</v>
      </c>
    </row>
    <row r="18" spans="1:6" x14ac:dyDescent="0.2">
      <c r="A18" s="4"/>
      <c r="B18" s="4"/>
      <c r="C18" s="16" t="s">
        <v>31</v>
      </c>
      <c r="D18" s="10">
        <v>56572103.140000001</v>
      </c>
      <c r="E18" s="7"/>
      <c r="F18" s="11">
        <f>SUM(D18/D37)</f>
        <v>6.8807371314168378E-2</v>
      </c>
    </row>
    <row r="19" spans="1:6" x14ac:dyDescent="0.2">
      <c r="A19" s="4"/>
      <c r="B19" s="4"/>
      <c r="C19" s="6"/>
      <c r="D19" s="12">
        <f>SUM(D17:D18)</f>
        <v>765684432.13999999</v>
      </c>
      <c r="E19" s="12"/>
      <c r="F19" s="13">
        <f>SUM(F17:F18)</f>
        <v>0.93128468109724127</v>
      </c>
    </row>
    <row r="20" spans="1:6" x14ac:dyDescent="0.2">
      <c r="A20" s="4"/>
      <c r="B20" s="42" t="s">
        <v>4</v>
      </c>
      <c r="C20" s="43"/>
      <c r="D20" s="48"/>
      <c r="E20" s="48"/>
      <c r="F20" s="49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SUM(D21/D37)</f>
        <v>0</v>
      </c>
    </row>
    <row r="22" spans="1:6" x14ac:dyDescent="0.2">
      <c r="A22" s="4"/>
      <c r="B22" s="4"/>
      <c r="C22" s="30" t="s">
        <v>51</v>
      </c>
      <c r="D22" s="19">
        <v>15000</v>
      </c>
      <c r="E22" s="17"/>
      <c r="F22" s="8">
        <f>SUM(D22/D37)</f>
        <v>1.8244161210664965E-5</v>
      </c>
    </row>
    <row r="23" spans="1:6" x14ac:dyDescent="0.2">
      <c r="A23" s="4"/>
      <c r="B23" s="4"/>
      <c r="C23" s="30" t="s">
        <v>33</v>
      </c>
      <c r="D23" s="19">
        <v>302378.59999999998</v>
      </c>
      <c r="E23" s="17"/>
      <c r="F23" s="8">
        <f>SUM(D23/D37)</f>
        <v>3.6777626167034517E-4</v>
      </c>
    </row>
    <row r="24" spans="1:6" x14ac:dyDescent="0.2">
      <c r="A24" s="4"/>
      <c r="B24" s="4"/>
      <c r="C24" s="30" t="s">
        <v>2</v>
      </c>
      <c r="D24" s="27">
        <v>12658.67</v>
      </c>
      <c r="E24" s="17"/>
      <c r="F24" s="11">
        <f>SUM(D24/D37)</f>
        <v>1.5396454412840553E-5</v>
      </c>
    </row>
    <row r="25" spans="1:6" x14ac:dyDescent="0.2">
      <c r="A25" s="4"/>
      <c r="B25" s="4"/>
      <c r="C25" s="5"/>
      <c r="D25" s="31">
        <f>SUM(D22:D24)</f>
        <v>330037.26999999996</v>
      </c>
      <c r="E25" s="23"/>
      <c r="F25" s="13">
        <f>SUM(F22:F24)</f>
        <v>4.0141687729385072E-4</v>
      </c>
    </row>
    <row r="26" spans="1:6" ht="6" customHeight="1" x14ac:dyDescent="0.2">
      <c r="A26" s="4"/>
      <c r="B26" s="4"/>
      <c r="C26" s="5"/>
      <c r="D26" s="17"/>
      <c r="E26" s="17"/>
      <c r="F26" s="8"/>
    </row>
    <row r="27" spans="1:6" x14ac:dyDescent="0.2">
      <c r="A27" s="4"/>
      <c r="B27" s="50" t="s">
        <v>10</v>
      </c>
      <c r="C27" s="43"/>
      <c r="D27" s="51">
        <f>+D25+D15+D19</f>
        <v>822043901.54999995</v>
      </c>
      <c r="E27" s="51"/>
      <c r="F27" s="52">
        <f>SUM(D27/D37)</f>
        <v>0.99983343080814668</v>
      </c>
    </row>
    <row r="28" spans="1:6" x14ac:dyDescent="0.2">
      <c r="A28" s="4"/>
      <c r="B28" s="4"/>
      <c r="C28" s="5"/>
      <c r="D28" s="17"/>
      <c r="E28" s="17"/>
      <c r="F28" s="8"/>
    </row>
    <row r="29" spans="1:6" x14ac:dyDescent="0.2">
      <c r="A29" s="36" t="s">
        <v>11</v>
      </c>
      <c r="B29" s="37"/>
      <c r="C29" s="38"/>
      <c r="D29" s="53"/>
      <c r="E29" s="53"/>
      <c r="F29" s="54"/>
    </row>
    <row r="30" spans="1:6" x14ac:dyDescent="0.2">
      <c r="A30" s="4"/>
      <c r="B30" s="56" t="s">
        <v>12</v>
      </c>
      <c r="C30" s="56"/>
      <c r="D30" s="57"/>
      <c r="E30" s="58"/>
      <c r="F30" s="59"/>
    </row>
    <row r="31" spans="1:6" x14ac:dyDescent="0.2">
      <c r="A31" s="4"/>
      <c r="B31" s="80"/>
      <c r="C31" s="80" t="s">
        <v>5</v>
      </c>
      <c r="D31" s="84">
        <v>136050</v>
      </c>
      <c r="E31" s="81"/>
      <c r="F31" s="8">
        <f>SUM(D31/D37)</f>
        <v>1.6547454218073125E-4</v>
      </c>
    </row>
    <row r="32" spans="1:6" x14ac:dyDescent="0.2">
      <c r="A32" s="4"/>
      <c r="B32" s="80"/>
      <c r="C32" s="5" t="s">
        <v>52</v>
      </c>
      <c r="D32" s="83">
        <v>900</v>
      </c>
      <c r="E32" s="78"/>
      <c r="F32" s="11">
        <f>SUM(D32/D37)</f>
        <v>1.0946496726398979E-6</v>
      </c>
    </row>
    <row r="33" spans="1:6" x14ac:dyDescent="0.2">
      <c r="A33" s="4"/>
      <c r="B33" s="4"/>
      <c r="C33" s="5"/>
      <c r="D33" s="31">
        <f>SUM(D31:D32)</f>
        <v>136950</v>
      </c>
      <c r="E33" s="23"/>
      <c r="F33" s="13">
        <f>SUM(F32:F32)</f>
        <v>1.0946496726398979E-6</v>
      </c>
    </row>
    <row r="34" spans="1:6" ht="12.75" customHeight="1" x14ac:dyDescent="0.2">
      <c r="A34" s="4"/>
      <c r="B34" s="20"/>
      <c r="C34" s="9"/>
      <c r="D34" s="23"/>
      <c r="E34" s="23"/>
      <c r="F34" s="18"/>
    </row>
    <row r="35" spans="1:6" x14ac:dyDescent="0.2">
      <c r="A35" s="4"/>
      <c r="B35" s="60" t="s">
        <v>13</v>
      </c>
      <c r="C35" s="61"/>
      <c r="D35" s="79">
        <f>SUM(D33)</f>
        <v>136950</v>
      </c>
      <c r="E35" s="62"/>
      <c r="F35" s="63">
        <f>SUM(D35/D37)</f>
        <v>1.6656919185337115E-4</v>
      </c>
    </row>
    <row r="36" spans="1:6" x14ac:dyDescent="0.2">
      <c r="A36" s="4"/>
      <c r="B36" s="4"/>
      <c r="C36" s="5"/>
      <c r="D36" s="22"/>
      <c r="E36" s="22"/>
      <c r="F36" s="15"/>
    </row>
    <row r="37" spans="1:6" x14ac:dyDescent="0.2">
      <c r="A37" s="76" t="s">
        <v>27</v>
      </c>
      <c r="B37" s="69"/>
      <c r="C37" s="70"/>
      <c r="D37" s="71">
        <f>D27+D35</f>
        <v>822180851.54999995</v>
      </c>
      <c r="E37" s="72"/>
      <c r="F37" s="73">
        <f>SUM(D37/D37)</f>
        <v>1</v>
      </c>
    </row>
    <row r="38" spans="1:6" x14ac:dyDescent="0.2">
      <c r="A38" s="4"/>
      <c r="B38" s="4"/>
      <c r="C38" s="5"/>
      <c r="D38" s="17"/>
      <c r="E38" s="17"/>
      <c r="F38" s="15"/>
    </row>
    <row r="39" spans="1:6" x14ac:dyDescent="0.2">
      <c r="A39" s="75" t="s">
        <v>14</v>
      </c>
      <c r="B39" s="37"/>
      <c r="C39" s="38"/>
      <c r="D39" s="53"/>
      <c r="E39" s="53"/>
      <c r="F39" s="55"/>
    </row>
    <row r="40" spans="1:6" x14ac:dyDescent="0.2">
      <c r="A40" s="4"/>
      <c r="B40" s="56" t="s">
        <v>15</v>
      </c>
      <c r="C40" s="61"/>
      <c r="D40" s="58"/>
      <c r="E40" s="58"/>
      <c r="F40" s="59"/>
    </row>
    <row r="41" spans="1:6" x14ac:dyDescent="0.2">
      <c r="A41" s="4"/>
      <c r="B41" s="4"/>
      <c r="C41" s="5" t="s">
        <v>16</v>
      </c>
      <c r="D41" s="22">
        <v>847446308.38</v>
      </c>
      <c r="E41" s="22"/>
      <c r="F41" s="8">
        <f>SUM(D41/D70)</f>
        <v>0.70418573258532036</v>
      </c>
    </row>
    <row r="42" spans="1:6" x14ac:dyDescent="0.2">
      <c r="A42" s="4"/>
      <c r="B42" s="4"/>
      <c r="C42" s="6" t="s">
        <v>17</v>
      </c>
      <c r="D42" s="22">
        <v>77319617.989999995</v>
      </c>
      <c r="E42" s="22"/>
      <c r="F42" s="8">
        <f>SUM(D42/D70)</f>
        <v>6.4248756881823285E-2</v>
      </c>
    </row>
    <row r="43" spans="1:6" x14ac:dyDescent="0.2">
      <c r="A43" s="4"/>
      <c r="B43" s="4"/>
      <c r="C43" s="5" t="s">
        <v>28</v>
      </c>
      <c r="D43" s="21">
        <v>21392978.879999999</v>
      </c>
      <c r="E43" s="22"/>
      <c r="F43" s="11">
        <f>SUM(D43/D70)</f>
        <v>1.7776501420595031E-2</v>
      </c>
    </row>
    <row r="44" spans="1:6" x14ac:dyDescent="0.2">
      <c r="A44" s="4"/>
      <c r="B44" s="4"/>
      <c r="C44" s="5"/>
      <c r="D44" s="23">
        <f>SUM(D41:D43)</f>
        <v>946158905.25</v>
      </c>
      <c r="E44" s="23"/>
      <c r="F44" s="13">
        <f>SUM(D44/D70)</f>
        <v>0.7862109908877386</v>
      </c>
    </row>
    <row r="45" spans="1:6" ht="12.75" customHeight="1" x14ac:dyDescent="0.2">
      <c r="A45" s="4"/>
      <c r="B45" s="56" t="s">
        <v>18</v>
      </c>
      <c r="C45" s="61"/>
      <c r="D45" s="58"/>
      <c r="E45" s="58"/>
      <c r="F45" s="64"/>
    </row>
    <row r="46" spans="1:6" ht="12.75" customHeight="1" x14ac:dyDescent="0.2">
      <c r="A46" s="4"/>
      <c r="B46" s="4"/>
      <c r="C46" s="9" t="s">
        <v>19</v>
      </c>
      <c r="D46" s="27">
        <v>238710938.21000001</v>
      </c>
      <c r="E46" s="22"/>
      <c r="F46" s="11">
        <f>SUM(D46/D70)</f>
        <v>0.19835691681857248</v>
      </c>
    </row>
    <row r="47" spans="1:6" x14ac:dyDescent="0.2">
      <c r="A47" s="4"/>
      <c r="B47" s="4"/>
      <c r="C47" s="5"/>
      <c r="D47" s="23">
        <f>SUM(D46:D46)</f>
        <v>238710938.21000001</v>
      </c>
      <c r="E47" s="23"/>
      <c r="F47" s="13">
        <f>SUM(D47/D70)</f>
        <v>0.19835691681857248</v>
      </c>
    </row>
    <row r="48" spans="1:6" x14ac:dyDescent="0.2">
      <c r="A48" s="4"/>
      <c r="B48" s="4"/>
      <c r="C48" s="5"/>
      <c r="D48" s="23"/>
      <c r="E48" s="23"/>
      <c r="F48" s="13"/>
    </row>
    <row r="49" spans="1:6" x14ac:dyDescent="0.2">
      <c r="A49" s="4"/>
      <c r="B49" s="56" t="s">
        <v>48</v>
      </c>
      <c r="C49" s="61"/>
      <c r="D49" s="58"/>
      <c r="E49" s="58"/>
      <c r="F49" s="64"/>
    </row>
    <row r="50" spans="1:6" x14ac:dyDescent="0.2">
      <c r="A50" s="4"/>
      <c r="B50" s="4"/>
      <c r="C50" s="9" t="s">
        <v>49</v>
      </c>
      <c r="D50" s="27">
        <v>152233.48000000001</v>
      </c>
      <c r="E50" s="17"/>
      <c r="F50" s="11">
        <f>SUM(D50/D70)</f>
        <v>1.2649845020003712E-4</v>
      </c>
    </row>
    <row r="51" spans="1:6" x14ac:dyDescent="0.2">
      <c r="A51" s="4"/>
      <c r="B51" s="4"/>
      <c r="C51" s="5"/>
      <c r="D51" s="23">
        <f>SUM(D50:D50)</f>
        <v>152233.48000000001</v>
      </c>
      <c r="E51" s="23"/>
      <c r="F51" s="13">
        <f>SUM(D51/D70)</f>
        <v>1.2649845020003712E-4</v>
      </c>
    </row>
    <row r="52" spans="1:6" ht="9.75" customHeight="1" x14ac:dyDescent="0.2">
      <c r="A52" s="4"/>
      <c r="B52" s="4"/>
      <c r="C52" s="5"/>
      <c r="D52" s="23"/>
      <c r="E52" s="23"/>
      <c r="F52" s="34"/>
    </row>
    <row r="53" spans="1:6" x14ac:dyDescent="0.2">
      <c r="A53" s="24"/>
      <c r="B53" s="65" t="s">
        <v>20</v>
      </c>
      <c r="C53" s="61"/>
      <c r="D53" s="62">
        <f>SUM(D44+D47+D51)</f>
        <v>1185022076.9400001</v>
      </c>
      <c r="E53" s="62"/>
      <c r="F53" s="63">
        <f>SUM(D53/D70)</f>
        <v>0.98469440615651127</v>
      </c>
    </row>
    <row r="54" spans="1:6" x14ac:dyDescent="0.2">
      <c r="A54" s="24"/>
      <c r="B54" s="24"/>
      <c r="C54" s="5"/>
      <c r="D54" s="25"/>
      <c r="E54" s="25"/>
      <c r="F54" s="34"/>
    </row>
    <row r="55" spans="1:6" x14ac:dyDescent="0.2">
      <c r="A55" s="36" t="s">
        <v>21</v>
      </c>
      <c r="B55" s="37"/>
      <c r="C55" s="38"/>
      <c r="D55" s="53"/>
      <c r="E55" s="53"/>
      <c r="F55" s="74"/>
    </row>
    <row r="56" spans="1:6" x14ac:dyDescent="0.2">
      <c r="A56" s="4"/>
      <c r="B56" s="56" t="s">
        <v>22</v>
      </c>
      <c r="C56" s="61"/>
      <c r="D56" s="58"/>
      <c r="E56" s="58"/>
      <c r="F56" s="66"/>
    </row>
    <row r="57" spans="1:6" x14ac:dyDescent="0.2">
      <c r="A57" s="4"/>
      <c r="B57" s="80"/>
      <c r="C57" s="78" t="s">
        <v>32</v>
      </c>
      <c r="D57" s="82">
        <v>14827077.91</v>
      </c>
      <c r="E57" s="81"/>
      <c r="F57" s="8">
        <f>SUM(D57/D70)</f>
        <v>1.2320564284612066E-2</v>
      </c>
    </row>
    <row r="58" spans="1:6" x14ac:dyDescent="0.2">
      <c r="A58" s="4"/>
      <c r="B58" s="4"/>
      <c r="C58" s="9" t="s">
        <v>41</v>
      </c>
      <c r="D58" s="19">
        <v>608312.78</v>
      </c>
      <c r="E58" s="17"/>
      <c r="F58" s="11">
        <f>SUM(D58/D70)</f>
        <v>5.0547766435396556E-4</v>
      </c>
    </row>
    <row r="59" spans="1:6" x14ac:dyDescent="0.2">
      <c r="A59" s="4"/>
      <c r="B59" s="4"/>
      <c r="C59" s="5"/>
      <c r="D59" s="32">
        <f>SUM(D57:D58)</f>
        <v>15435390.689999999</v>
      </c>
      <c r="E59" s="23"/>
      <c r="F59" s="13">
        <f>SUM(F57:F58)</f>
        <v>1.2826041948966031E-2</v>
      </c>
    </row>
    <row r="60" spans="1:6" x14ac:dyDescent="0.2">
      <c r="A60" s="4"/>
      <c r="B60" s="4"/>
      <c r="C60" s="5"/>
      <c r="D60" s="23"/>
      <c r="E60" s="23"/>
      <c r="F60" s="13"/>
    </row>
    <row r="61" spans="1:6" x14ac:dyDescent="0.2">
      <c r="A61" s="5"/>
      <c r="B61" s="56" t="s">
        <v>39</v>
      </c>
      <c r="C61" s="61"/>
      <c r="D61" s="58"/>
      <c r="E61" s="58"/>
      <c r="F61" s="64"/>
    </row>
    <row r="62" spans="1:6" x14ac:dyDescent="0.2">
      <c r="A62" s="5"/>
      <c r="B62" s="4"/>
      <c r="C62" s="28" t="s">
        <v>40</v>
      </c>
      <c r="D62" s="27">
        <v>2977995.56</v>
      </c>
      <c r="E62" s="22"/>
      <c r="F62" s="11">
        <f>SUM(D62/D70)</f>
        <v>2.4745661929464636E-3</v>
      </c>
    </row>
    <row r="63" spans="1:6" x14ac:dyDescent="0.2">
      <c r="A63" s="5"/>
      <c r="B63" s="4"/>
      <c r="C63" s="5"/>
      <c r="D63" s="31">
        <f>SUM(D62)</f>
        <v>2977995.56</v>
      </c>
      <c r="E63" s="23"/>
      <c r="F63" s="13">
        <f>SUM(D63/D70)</f>
        <v>2.4745661929464636E-3</v>
      </c>
    </row>
    <row r="64" spans="1:6" x14ac:dyDescent="0.2">
      <c r="A64" s="5"/>
      <c r="B64" s="56" t="s">
        <v>26</v>
      </c>
      <c r="C64" s="61"/>
      <c r="D64" s="58"/>
      <c r="E64" s="58"/>
      <c r="F64" s="64"/>
    </row>
    <row r="65" spans="1:6" x14ac:dyDescent="0.2">
      <c r="A65" s="5"/>
      <c r="B65" s="4"/>
      <c r="C65" s="28" t="s">
        <v>29</v>
      </c>
      <c r="D65" s="21">
        <v>6000</v>
      </c>
      <c r="E65" s="22"/>
      <c r="F65" s="11">
        <f>SUM(D65/D70)</f>
        <v>4.9857015762907248E-6</v>
      </c>
    </row>
    <row r="66" spans="1:6" x14ac:dyDescent="0.2">
      <c r="A66" s="5"/>
      <c r="B66" s="4"/>
      <c r="C66" s="5"/>
      <c r="D66" s="23">
        <f>SUM(D65)</f>
        <v>6000</v>
      </c>
      <c r="E66" s="23"/>
      <c r="F66" s="13">
        <f>SUM(D66/D70)</f>
        <v>4.9857015762907248E-6</v>
      </c>
    </row>
    <row r="67" spans="1:6" ht="6" customHeight="1" x14ac:dyDescent="0.2">
      <c r="A67" s="4"/>
      <c r="B67" s="4"/>
      <c r="C67" s="5"/>
      <c r="D67" s="17"/>
      <c r="E67" s="17"/>
      <c r="F67" s="33"/>
    </row>
    <row r="68" spans="1:6" x14ac:dyDescent="0.2">
      <c r="A68" s="4"/>
      <c r="B68" s="65" t="s">
        <v>23</v>
      </c>
      <c r="C68" s="67"/>
      <c r="D68" s="62">
        <f>SUM(D66+D59+D63)</f>
        <v>18419386.25</v>
      </c>
      <c r="E68" s="62"/>
      <c r="F68" s="63">
        <f>SUM(D68/D70)</f>
        <v>1.5305593843488785E-2</v>
      </c>
    </row>
    <row r="69" spans="1:6" x14ac:dyDescent="0.2">
      <c r="A69" s="4"/>
      <c r="B69" s="4"/>
      <c r="C69" s="5"/>
      <c r="D69" s="17"/>
      <c r="E69" s="17"/>
      <c r="F69" s="8"/>
    </row>
    <row r="70" spans="1:6" x14ac:dyDescent="0.2">
      <c r="A70" s="68" t="s">
        <v>24</v>
      </c>
      <c r="B70" s="69"/>
      <c r="C70" s="70"/>
      <c r="D70" s="71">
        <f>+D68+D53</f>
        <v>1203441463.1900001</v>
      </c>
      <c r="E70" s="72"/>
      <c r="F70" s="73">
        <f>SUM(D70/D70)</f>
        <v>1</v>
      </c>
    </row>
    <row r="71" spans="1:6" x14ac:dyDescent="0.2">
      <c r="A71" s="4"/>
      <c r="B71" s="4"/>
      <c r="C71" s="4"/>
      <c r="D71" s="26"/>
      <c r="E71" s="17"/>
      <c r="F71" s="4"/>
    </row>
    <row r="77" spans="1:6" x14ac:dyDescent="0.2">
      <c r="A77" t="s">
        <v>42</v>
      </c>
      <c r="D77" t="s">
        <v>43</v>
      </c>
    </row>
    <row r="78" spans="1:6" x14ac:dyDescent="0.2">
      <c r="C78" t="s">
        <v>44</v>
      </c>
      <c r="D78" t="s">
        <v>45</v>
      </c>
    </row>
    <row r="79" spans="1:6" x14ac:dyDescent="0.2">
      <c r="C79" t="s">
        <v>46</v>
      </c>
      <c r="D79" t="s">
        <v>47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marzo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2023-04-12T18:29:20Z</cp:lastPrinted>
  <dcterms:created xsi:type="dcterms:W3CDTF">2001-01-25T14:49:03Z</dcterms:created>
  <dcterms:modified xsi:type="dcterms:W3CDTF">2023-04-13T13:22:33Z</dcterms:modified>
</cp:coreProperties>
</file>