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gresos y Egresos Gerencia Financiera\"/>
    </mc:Choice>
  </mc:AlternateContent>
  <bookViews>
    <workbookView xWindow="-120" yWindow="-120" windowWidth="20730" windowHeight="9720"/>
  </bookViews>
  <sheets>
    <sheet name="Ingresos -Egresos Agosto 2024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5" l="1"/>
  <c r="F31" i="5"/>
  <c r="D24" i="5"/>
  <c r="D56" i="5" l="1"/>
  <c r="D31" i="5" l="1"/>
  <c r="D45" i="5" l="1"/>
  <c r="D60" i="5" l="1"/>
  <c r="D48" i="5"/>
  <c r="D33" i="5" l="1"/>
  <c r="D16" i="5" l="1"/>
  <c r="D42" i="5" l="1"/>
  <c r="D50" i="5" s="1"/>
  <c r="D63" i="5" l="1"/>
  <c r="D65" i="5" s="1"/>
  <c r="D20" i="5" l="1"/>
  <c r="D26" i="5" s="1"/>
  <c r="D67" i="5" l="1"/>
  <c r="F55" i="5" l="1"/>
  <c r="F54" i="5"/>
  <c r="F59" i="5"/>
  <c r="F60" i="5" s="1"/>
  <c r="F44" i="5"/>
  <c r="F47" i="5"/>
  <c r="F48" i="5" s="1"/>
  <c r="F40" i="5"/>
  <c r="F41" i="5"/>
  <c r="D35" i="5"/>
  <c r="F19" i="5" l="1"/>
  <c r="F22" i="5"/>
  <c r="F56" i="5"/>
  <c r="F30" i="5"/>
  <c r="F45" i="5"/>
  <c r="F23" i="5"/>
  <c r="F18" i="5"/>
  <c r="F13" i="5"/>
  <c r="F62" i="5"/>
  <c r="F63" i="5" s="1"/>
  <c r="F39" i="5"/>
  <c r="F42" i="5" s="1"/>
  <c r="F14" i="5"/>
  <c r="F11" i="5"/>
  <c r="F15" i="5"/>
  <c r="F24" i="5" l="1"/>
  <c r="F65" i="5"/>
  <c r="F50" i="5"/>
  <c r="F33" i="5"/>
  <c r="F20" i="5"/>
  <c r="F16" i="5"/>
  <c r="F67" i="5" l="1"/>
  <c r="F26" i="5"/>
  <c r="F35" i="5" s="1"/>
</calcChain>
</file>

<file path=xl/sharedStrings.xml><?xml version="1.0" encoding="utf-8"?>
<sst xmlns="http://schemas.openxmlformats.org/spreadsheetml/2006/main" count="52" uniqueCount="51">
  <si>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</si>
  <si>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</si>
  <si>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</si>
  <si>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</si>
  <si>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</si>
  <si>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</si>
  <si>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</si>
  <si>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</si>
  <si>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</si>
  <si>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</si>
  <si>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</si>
  <si>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</si>
  <si>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</si>
  <si>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</si>
  <si>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</si>
  <si>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</si>
  <si>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</si>
  <si>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</si>
  <si>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</si>
  <si>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</si>
  <si>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</si>
  <si>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</si>
  <si>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</si>
  <si>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</si>
  <si>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</si>
  <si>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Inversiones Financieras</t>
  </si>
  <si>
    <t>Total Ingresos Corrientes y de Capital</t>
  </si>
  <si>
    <t>Materiales y Suministros</t>
  </si>
  <si>
    <t>Préstamos Concedidos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</si>
  <si>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</si>
  <si>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</si>
  <si>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</si>
  <si>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</si>
  <si>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</si>
  <si>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</si>
  <si>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</si>
  <si>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</si>
  <si>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</si>
  <si>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</si>
  <si>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</si>
  <si>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</si>
  <si>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</si>
  <si>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t>Amortización de la Deuda</t>
  </si>
  <si>
    <t>Interna</t>
  </si>
  <si>
    <t>"Año del Rediseño Curricular y Reforma Universitaria"</t>
  </si>
  <si>
    <t>Construcciones</t>
  </si>
  <si>
    <t>Correspondiente Agosto/2024</t>
  </si>
  <si>
    <t>Intereses Credito Educativo</t>
  </si>
  <si>
    <r>
      <t xml:space="preserve">Subvención Ordinaria </t>
    </r>
    <r>
      <rPr>
        <sz val="8"/>
        <rFont val="Arial"/>
        <family val="2"/>
      </rPr>
      <t>(Libramientos nos. 2543 y 2545</t>
    </r>
    <r>
      <rPr>
        <sz val="10"/>
        <rFont val="Arial"/>
        <family val="2"/>
      </rPr>
      <t>)</t>
    </r>
  </si>
  <si>
    <r>
      <t>Subvención Extraordinaria (</t>
    </r>
    <r>
      <rPr>
        <sz val="8"/>
        <rFont val="Arial"/>
        <family val="2"/>
      </rPr>
      <t>Centros Regionales Universitarios, Libramiento N0. 2544</t>
    </r>
    <r>
      <rPr>
        <sz val="10"/>
        <rFont val="Arial"/>
        <family val="2"/>
      </rPr>
      <t>)</t>
    </r>
  </si>
  <si>
    <t>Donaciones de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</si>
</sst>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0" fontId="0" fillId="0" borderId="0" xfId="2" applyFont="1" applyBorder="1"/>
    <xf numFmtId="164" fontId="3" fillId="0" borderId="0" xfId="1" applyNumberFormat="1" applyFont="1" applyBorder="1"/>
    <xf numFmtId="38" fontId="3" fillId="0" borderId="5" xfId="2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4" xfId="2" applyNumberFormat="1" applyFont="1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1" fillId="4" borderId="0" xfId="2" applyFont="1" applyFill="1" applyBorder="1"/>
    <xf numFmtId="164" fontId="1" fillId="0" borderId="1" xfId="1" applyNumberFormat="1" applyFont="1" applyBorder="1"/>
    <xf numFmtId="38" fontId="1" fillId="0" borderId="0" xfId="2" applyNumberFormat="1" applyFont="1" applyBorder="1"/>
    <xf numFmtId="43" fontId="2" fillId="0" borderId="1" xfId="1" applyFont="1" applyBorder="1"/>
    <xf numFmtId="43" fontId="3" fillId="0" borderId="0" xfId="1" applyFon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  <xf numFmtId="0" fontId="1" fillId="0" borderId="0" xfId="2" applyFill="1" applyBorder="1"/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topLeftCell="A25" zoomScaleNormal="100" workbookViewId="0">
      <selection activeCell="F24" sqref="F24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5.28515625" customWidth="1"/>
    <col min="5" max="5" width="4.140625" style="1" customWidth="1"/>
    <col min="6" max="6" width="15.85546875" customWidth="1"/>
  </cols>
  <sheetData>
    <row r="1" spans="1:6" ht="27" x14ac:dyDescent="0.35">
      <c r="A1" s="88" t="s">
        <v>30</v>
      </c>
      <c r="B1" s="88"/>
      <c r="C1" s="88"/>
      <c r="D1" s="88"/>
      <c r="E1" s="88"/>
      <c r="F1" s="88"/>
    </row>
    <row r="2" spans="1:6" ht="25.5" x14ac:dyDescent="0.35">
      <c r="A2" s="91" t="s">
        <v>31</v>
      </c>
      <c r="B2" s="91"/>
      <c r="C2" s="91"/>
      <c r="D2" s="91"/>
      <c r="E2" s="91"/>
      <c r="F2" s="91"/>
    </row>
    <row r="3" spans="1:6" x14ac:dyDescent="0.2">
      <c r="A3" s="92" t="s">
        <v>44</v>
      </c>
      <c r="B3" s="92"/>
      <c r="C3" s="92"/>
      <c r="D3" s="92"/>
      <c r="E3" s="92"/>
      <c r="F3" s="92"/>
    </row>
    <row r="4" spans="1:6" ht="15" x14ac:dyDescent="0.25">
      <c r="A4" s="89"/>
      <c r="B4" s="89"/>
      <c r="C4" s="89"/>
      <c r="D4" s="89"/>
      <c r="E4" s="89"/>
      <c r="F4" s="89"/>
    </row>
    <row r="5" spans="1:6" ht="15.75" x14ac:dyDescent="0.25">
      <c r="A5" s="93" t="s">
        <v>33</v>
      </c>
      <c r="B5" s="93"/>
      <c r="C5" s="93"/>
      <c r="D5" s="93"/>
      <c r="E5" s="93"/>
      <c r="F5" s="93"/>
    </row>
    <row r="6" spans="1:6" ht="15" x14ac:dyDescent="0.25">
      <c r="A6" s="74"/>
      <c r="B6" s="74"/>
      <c r="C6" s="74"/>
      <c r="D6" s="74"/>
      <c r="E6" s="74"/>
      <c r="F6" s="74"/>
    </row>
    <row r="7" spans="1:6" ht="15.75" x14ac:dyDescent="0.25">
      <c r="A7" s="90" t="s">
        <v>46</v>
      </c>
      <c r="B7" s="90"/>
      <c r="C7" s="90"/>
      <c r="D7" s="90"/>
      <c r="E7" s="90"/>
      <c r="F7" s="90"/>
    </row>
    <row r="8" spans="1:6" x14ac:dyDescent="0.2">
      <c r="A8" s="2"/>
      <c r="B8" s="3"/>
      <c r="C8" s="3"/>
      <c r="D8" s="3"/>
      <c r="E8" s="32"/>
      <c r="F8" s="4"/>
    </row>
    <row r="9" spans="1:6" x14ac:dyDescent="0.2">
      <c r="A9" s="33" t="s">
        <v>7</v>
      </c>
      <c r="B9" s="34"/>
      <c r="C9" s="35"/>
      <c r="D9" s="36" t="s">
        <v>32</v>
      </c>
      <c r="E9" s="37"/>
      <c r="F9" s="38" t="s">
        <v>6</v>
      </c>
    </row>
    <row r="10" spans="1:6" x14ac:dyDescent="0.2">
      <c r="A10" s="4"/>
      <c r="B10" s="39" t="s">
        <v>0</v>
      </c>
      <c r="C10" s="40"/>
      <c r="D10" s="41"/>
      <c r="E10" s="41"/>
      <c r="F10" s="39"/>
    </row>
    <row r="11" spans="1:6" x14ac:dyDescent="0.2">
      <c r="A11" s="4"/>
      <c r="B11" s="4"/>
      <c r="C11" s="6" t="s">
        <v>8</v>
      </c>
      <c r="D11" s="7">
        <v>1591470.45</v>
      </c>
      <c r="E11" s="7"/>
      <c r="F11" s="8">
        <f>SUM(D11/D35)</f>
        <v>1.399138127271466E-3</v>
      </c>
    </row>
    <row r="12" spans="1:6" x14ac:dyDescent="0.2">
      <c r="A12" s="4"/>
      <c r="B12" s="4"/>
      <c r="C12" s="6" t="s">
        <v>47</v>
      </c>
      <c r="D12" s="7">
        <v>2864.4</v>
      </c>
      <c r="E12" s="7"/>
      <c r="F12" s="8">
        <f>SUM(D12/D35)</f>
        <v>2.5182316465608189E-6</v>
      </c>
    </row>
    <row r="13" spans="1:6" x14ac:dyDescent="0.2">
      <c r="A13" s="4"/>
      <c r="B13" s="4"/>
      <c r="C13" s="6" t="s">
        <v>1</v>
      </c>
      <c r="D13" s="7">
        <v>518861.8</v>
      </c>
      <c r="E13" s="7"/>
      <c r="F13" s="8">
        <f>SUM(D13/D35)</f>
        <v>4.5615633464303528E-4</v>
      </c>
    </row>
    <row r="14" spans="1:6" x14ac:dyDescent="0.2">
      <c r="A14" s="4"/>
      <c r="B14" s="4"/>
      <c r="C14" s="9" t="s">
        <v>9</v>
      </c>
      <c r="D14" s="7">
        <v>56311359.259999998</v>
      </c>
      <c r="E14" s="7"/>
      <c r="F14" s="8">
        <f>SUM(D14/D35)</f>
        <v>4.9506021138593634E-2</v>
      </c>
    </row>
    <row r="15" spans="1:6" x14ac:dyDescent="0.2">
      <c r="A15" s="4"/>
      <c r="B15" s="4"/>
      <c r="C15" s="5" t="s">
        <v>2</v>
      </c>
      <c r="D15" s="10">
        <v>2893624.81</v>
      </c>
      <c r="E15" s="7"/>
      <c r="F15" s="11">
        <f>SUM(D15/D35)</f>
        <v>2.5439245809996988E-3</v>
      </c>
    </row>
    <row r="16" spans="1:6" x14ac:dyDescent="0.2">
      <c r="A16" s="4"/>
      <c r="B16" s="4"/>
      <c r="C16" s="5"/>
      <c r="D16" s="12">
        <f>SUM(D11:D15)</f>
        <v>61318180.719999999</v>
      </c>
      <c r="E16" s="12"/>
      <c r="F16" s="13">
        <f>SUM(F11:F15)</f>
        <v>5.3907758413154393E-2</v>
      </c>
    </row>
    <row r="17" spans="1:6" x14ac:dyDescent="0.2">
      <c r="A17" s="4"/>
      <c r="B17" s="42" t="s">
        <v>3</v>
      </c>
      <c r="C17" s="40"/>
      <c r="D17" s="43"/>
      <c r="E17" s="43"/>
      <c r="F17" s="44"/>
    </row>
    <row r="18" spans="1:6" x14ac:dyDescent="0.2">
      <c r="A18" s="4"/>
      <c r="B18" s="14"/>
      <c r="C18" s="86" t="s">
        <v>48</v>
      </c>
      <c r="D18" s="7">
        <v>1055266175.24</v>
      </c>
      <c r="E18" s="7"/>
      <c r="F18" s="8">
        <f>SUM(D18/D35)</f>
        <v>0.92773518992967563</v>
      </c>
    </row>
    <row r="19" spans="1:6" ht="25.5" x14ac:dyDescent="0.2">
      <c r="A19" s="4"/>
      <c r="B19" s="14"/>
      <c r="C19" s="87" t="s">
        <v>49</v>
      </c>
      <c r="D19" s="10">
        <v>20783333</v>
      </c>
      <c r="E19" s="7"/>
      <c r="F19" s="11">
        <f>SUM(D19/D35)</f>
        <v>1.8271626477311759E-2</v>
      </c>
    </row>
    <row r="20" spans="1:6" x14ac:dyDescent="0.2">
      <c r="A20" s="4"/>
      <c r="B20" s="4"/>
      <c r="C20" s="6"/>
      <c r="D20" s="12">
        <f>SUM(D18:D19)</f>
        <v>1076049508.24</v>
      </c>
      <c r="E20" s="12"/>
      <c r="F20" s="13">
        <f>SUM(F18:F19)</f>
        <v>0.94600681640698736</v>
      </c>
    </row>
    <row r="21" spans="1:6" x14ac:dyDescent="0.2">
      <c r="A21" s="4"/>
      <c r="B21" s="39" t="s">
        <v>4</v>
      </c>
      <c r="C21" s="40"/>
      <c r="D21" s="45"/>
      <c r="E21" s="45"/>
      <c r="F21" s="46"/>
    </row>
    <row r="22" spans="1:6" x14ac:dyDescent="0.2">
      <c r="A22" s="4"/>
      <c r="B22" s="77"/>
      <c r="C22" s="94" t="s">
        <v>50</v>
      </c>
      <c r="D22" s="79">
        <v>29390</v>
      </c>
      <c r="E22" s="78"/>
      <c r="F22" s="8">
        <f>SUM(D22/D35)</f>
        <v>2.5838160903652587E-5</v>
      </c>
    </row>
    <row r="23" spans="1:6" x14ac:dyDescent="0.2">
      <c r="A23" s="4"/>
      <c r="B23" s="4"/>
      <c r="C23" s="27" t="s">
        <v>2</v>
      </c>
      <c r="D23" s="25">
        <v>26336.26</v>
      </c>
      <c r="E23" s="16"/>
      <c r="F23" s="11">
        <f>SUM(D23/D35)</f>
        <v>2.3153471367146291E-5</v>
      </c>
    </row>
    <row r="24" spans="1:6" x14ac:dyDescent="0.2">
      <c r="A24" s="4"/>
      <c r="B24" s="4"/>
      <c r="C24" s="5"/>
      <c r="D24" s="28">
        <f>SUM(D22:D23)</f>
        <v>55726.259999999995</v>
      </c>
      <c r="E24" s="21"/>
      <c r="F24" s="13">
        <f>SUM(F22:F23)</f>
        <v>4.8991632270798874E-5</v>
      </c>
    </row>
    <row r="25" spans="1:6" ht="6" customHeight="1" x14ac:dyDescent="0.2">
      <c r="A25" s="4"/>
      <c r="B25" s="4"/>
      <c r="C25" s="5"/>
      <c r="D25" s="16"/>
      <c r="E25" s="16"/>
      <c r="F25" s="8"/>
    </row>
    <row r="26" spans="1:6" x14ac:dyDescent="0.2">
      <c r="A26" s="4"/>
      <c r="B26" s="47" t="s">
        <v>10</v>
      </c>
      <c r="C26" s="40"/>
      <c r="D26" s="48">
        <f>+D24+D16+D20</f>
        <v>1137423415.22</v>
      </c>
      <c r="E26" s="48"/>
      <c r="F26" s="49">
        <f>SUM(F24+F20+F16)</f>
        <v>0.99996356645241258</v>
      </c>
    </row>
    <row r="27" spans="1:6" x14ac:dyDescent="0.2">
      <c r="A27" s="4"/>
      <c r="B27" s="4"/>
      <c r="C27" s="5"/>
      <c r="D27" s="16"/>
      <c r="E27" s="16"/>
      <c r="F27" s="8"/>
    </row>
    <row r="28" spans="1:6" x14ac:dyDescent="0.2">
      <c r="A28" s="33" t="s">
        <v>11</v>
      </c>
      <c r="B28" s="34"/>
      <c r="C28" s="35"/>
      <c r="D28" s="50"/>
      <c r="E28" s="50"/>
      <c r="F28" s="51"/>
    </row>
    <row r="29" spans="1:6" x14ac:dyDescent="0.2">
      <c r="A29" s="4"/>
      <c r="B29" s="53" t="s">
        <v>12</v>
      </c>
      <c r="C29" s="53"/>
      <c r="D29" s="54"/>
      <c r="E29" s="55"/>
      <c r="F29" s="56"/>
    </row>
    <row r="30" spans="1:6" x14ac:dyDescent="0.2">
      <c r="A30" s="4"/>
      <c r="B30" s="77"/>
      <c r="C30" s="77" t="s">
        <v>5</v>
      </c>
      <c r="D30" s="80">
        <v>41441.879999999997</v>
      </c>
      <c r="E30" s="78"/>
      <c r="F30" s="11">
        <f>SUM(D30/D35)</f>
        <v>3.6433547587269889E-5</v>
      </c>
    </row>
    <row r="31" spans="1:6" x14ac:dyDescent="0.2">
      <c r="A31" s="4"/>
      <c r="B31" s="4"/>
      <c r="C31" s="5"/>
      <c r="D31" s="28">
        <f>SUM(D30:D30)</f>
        <v>41441.879999999997</v>
      </c>
      <c r="E31" s="21"/>
      <c r="F31" s="13">
        <f>SUM(F30)</f>
        <v>3.6433547587269889E-5</v>
      </c>
    </row>
    <row r="32" spans="1:6" ht="8.25" customHeight="1" x14ac:dyDescent="0.2">
      <c r="A32" s="4"/>
      <c r="B32" s="18"/>
      <c r="C32" s="9"/>
      <c r="D32" s="21"/>
      <c r="E32" s="21"/>
      <c r="F32" s="17"/>
    </row>
    <row r="33" spans="1:6" x14ac:dyDescent="0.2">
      <c r="A33" s="4"/>
      <c r="B33" s="57" t="s">
        <v>13</v>
      </c>
      <c r="C33" s="58"/>
      <c r="D33" s="76">
        <f>SUM(D31)</f>
        <v>41441.879999999997</v>
      </c>
      <c r="E33" s="59"/>
      <c r="F33" s="60">
        <f>SUM(F31)</f>
        <v>3.6433547587269889E-5</v>
      </c>
    </row>
    <row r="34" spans="1:6" x14ac:dyDescent="0.2">
      <c r="A34" s="4"/>
      <c r="B34" s="4"/>
      <c r="C34" s="5"/>
      <c r="D34" s="20"/>
      <c r="E34" s="20"/>
      <c r="F34" s="15"/>
    </row>
    <row r="35" spans="1:6" x14ac:dyDescent="0.2">
      <c r="A35" s="73" t="s">
        <v>26</v>
      </c>
      <c r="B35" s="66"/>
      <c r="C35" s="67"/>
      <c r="D35" s="68">
        <f>D26+D33</f>
        <v>1137464857.1000001</v>
      </c>
      <c r="E35" s="69"/>
      <c r="F35" s="70">
        <f>SUM(F33+F26)</f>
        <v>0.99999999999999989</v>
      </c>
    </row>
    <row r="36" spans="1:6" x14ac:dyDescent="0.2">
      <c r="A36" s="4"/>
      <c r="B36" s="4"/>
      <c r="C36" s="5"/>
      <c r="D36" s="16"/>
      <c r="E36" s="16"/>
      <c r="F36" s="15"/>
    </row>
    <row r="37" spans="1:6" x14ac:dyDescent="0.2">
      <c r="A37" s="72" t="s">
        <v>14</v>
      </c>
      <c r="B37" s="34"/>
      <c r="C37" s="35"/>
      <c r="D37" s="50"/>
      <c r="E37" s="50"/>
      <c r="F37" s="52"/>
    </row>
    <row r="38" spans="1:6" x14ac:dyDescent="0.2">
      <c r="A38" s="4"/>
      <c r="B38" s="53" t="s">
        <v>15</v>
      </c>
      <c r="C38" s="58"/>
      <c r="D38" s="55"/>
      <c r="E38" s="55"/>
      <c r="F38" s="56"/>
    </row>
    <row r="39" spans="1:6" x14ac:dyDescent="0.2">
      <c r="A39" s="4"/>
      <c r="B39" s="4"/>
      <c r="C39" s="5" t="s">
        <v>16</v>
      </c>
      <c r="D39" s="20">
        <v>889795714.57000005</v>
      </c>
      <c r="E39" s="20"/>
      <c r="F39" s="8">
        <f>SUM(D39/D67)</f>
        <v>0.65204718089044833</v>
      </c>
    </row>
    <row r="40" spans="1:6" x14ac:dyDescent="0.2">
      <c r="A40" s="4"/>
      <c r="B40" s="4"/>
      <c r="C40" s="6" t="s">
        <v>17</v>
      </c>
      <c r="D40" s="20">
        <v>174985048.38999999</v>
      </c>
      <c r="E40" s="20"/>
      <c r="F40" s="8">
        <f>SUM(D40/D67)</f>
        <v>0.12823000339557386</v>
      </c>
    </row>
    <row r="41" spans="1:6" x14ac:dyDescent="0.2">
      <c r="A41" s="4"/>
      <c r="B41" s="4"/>
      <c r="C41" s="5" t="s">
        <v>27</v>
      </c>
      <c r="D41" s="19">
        <v>18125365.940000001</v>
      </c>
      <c r="E41" s="20"/>
      <c r="F41" s="11">
        <f>SUM(D41/D67)</f>
        <v>1.3282367593213426E-2</v>
      </c>
    </row>
    <row r="42" spans="1:6" x14ac:dyDescent="0.2">
      <c r="A42" s="4"/>
      <c r="B42" s="4"/>
      <c r="C42" s="5"/>
      <c r="D42" s="21">
        <f>SUM(D39:D41)</f>
        <v>1082906128.9000001</v>
      </c>
      <c r="E42" s="21"/>
      <c r="F42" s="13">
        <f>SUM(F39:F41)</f>
        <v>0.79355955187923566</v>
      </c>
    </row>
    <row r="43" spans="1:6" ht="12.75" customHeight="1" x14ac:dyDescent="0.2">
      <c r="A43" s="4"/>
      <c r="B43" s="53" t="s">
        <v>18</v>
      </c>
      <c r="C43" s="58"/>
      <c r="D43" s="55"/>
      <c r="E43" s="55"/>
      <c r="F43" s="61"/>
    </row>
    <row r="44" spans="1:6" ht="12.75" customHeight="1" x14ac:dyDescent="0.2">
      <c r="A44" s="4"/>
      <c r="B44" s="77"/>
      <c r="C44" s="75" t="s">
        <v>19</v>
      </c>
      <c r="D44" s="80">
        <v>253769931.30000001</v>
      </c>
      <c r="E44" s="78"/>
      <c r="F44" s="11">
        <f>SUM(D44/D67)</f>
        <v>0.18596399779121464</v>
      </c>
    </row>
    <row r="45" spans="1:6" x14ac:dyDescent="0.2">
      <c r="A45" s="4"/>
      <c r="B45" s="4"/>
      <c r="C45" s="5"/>
      <c r="D45" s="21">
        <f>SUM(D44:D44)</f>
        <v>253769931.30000001</v>
      </c>
      <c r="E45" s="21"/>
      <c r="F45" s="13">
        <f>SUM(F44:F44)</f>
        <v>0.18596399779121464</v>
      </c>
    </row>
    <row r="46" spans="1:6" x14ac:dyDescent="0.2">
      <c r="A46" s="4"/>
      <c r="B46" s="53" t="s">
        <v>40</v>
      </c>
      <c r="C46" s="58"/>
      <c r="D46" s="81"/>
      <c r="E46" s="81"/>
      <c r="F46" s="61"/>
    </row>
    <row r="47" spans="1:6" x14ac:dyDescent="0.2">
      <c r="A47" s="4"/>
      <c r="B47" s="4"/>
      <c r="C47" s="9" t="s">
        <v>41</v>
      </c>
      <c r="D47" s="82">
        <v>1583.45</v>
      </c>
      <c r="E47" s="9"/>
      <c r="F47" s="11">
        <f>SUM(D47/D67)</f>
        <v>1.1603608465117587E-6</v>
      </c>
    </row>
    <row r="48" spans="1:6" x14ac:dyDescent="0.2">
      <c r="A48" s="4"/>
      <c r="B48" s="4"/>
      <c r="C48" s="5"/>
      <c r="D48" s="21">
        <f>SUM(D47:D47)</f>
        <v>1583.45</v>
      </c>
      <c r="E48" s="21"/>
      <c r="F48" s="13">
        <f>SUM(F47:F47)</f>
        <v>1.1603608465117587E-6</v>
      </c>
    </row>
    <row r="49" spans="1:6" ht="9.75" customHeight="1" x14ac:dyDescent="0.2">
      <c r="A49" s="4"/>
      <c r="B49" s="4"/>
      <c r="C49" s="5"/>
      <c r="D49" s="21"/>
      <c r="E49" s="21"/>
      <c r="F49" s="31"/>
    </row>
    <row r="50" spans="1:6" x14ac:dyDescent="0.2">
      <c r="A50" s="22"/>
      <c r="B50" s="62" t="s">
        <v>20</v>
      </c>
      <c r="C50" s="58"/>
      <c r="D50" s="59">
        <f>SUM(D42+D45+D48)</f>
        <v>1336677643.6500001</v>
      </c>
      <c r="E50" s="59"/>
      <c r="F50" s="60">
        <f>SUM(F48+F45+F42)</f>
        <v>0.97952471003129682</v>
      </c>
    </row>
    <row r="51" spans="1:6" x14ac:dyDescent="0.2">
      <c r="A51" s="22"/>
      <c r="B51" s="22"/>
      <c r="C51" s="5"/>
      <c r="D51" s="23"/>
      <c r="E51" s="23"/>
      <c r="F51" s="31"/>
    </row>
    <row r="52" spans="1:6" x14ac:dyDescent="0.2">
      <c r="A52" s="33" t="s">
        <v>21</v>
      </c>
      <c r="B52" s="34"/>
      <c r="C52" s="35"/>
      <c r="D52" s="50"/>
      <c r="E52" s="50"/>
      <c r="F52" s="71"/>
    </row>
    <row r="53" spans="1:6" x14ac:dyDescent="0.2">
      <c r="A53" s="4"/>
      <c r="B53" s="53" t="s">
        <v>22</v>
      </c>
      <c r="C53" s="58"/>
      <c r="D53" s="55"/>
      <c r="E53" s="55"/>
      <c r="F53" s="63"/>
    </row>
    <row r="54" spans="1:6" x14ac:dyDescent="0.2">
      <c r="A54" s="4"/>
      <c r="B54" s="77"/>
      <c r="C54" s="75" t="s">
        <v>29</v>
      </c>
      <c r="D54" s="79">
        <v>21243319.48</v>
      </c>
      <c r="E54" s="78"/>
      <c r="F54" s="8">
        <f>SUM(D54/D67)</f>
        <v>1.556722105183778E-2</v>
      </c>
    </row>
    <row r="55" spans="1:6" x14ac:dyDescent="0.2">
      <c r="A55" s="4"/>
      <c r="B55" s="77"/>
      <c r="C55" s="75" t="s">
        <v>45</v>
      </c>
      <c r="D55" s="79">
        <v>0</v>
      </c>
      <c r="E55" s="78"/>
      <c r="F55" s="11">
        <f>SUM(D55/D67)</f>
        <v>0</v>
      </c>
    </row>
    <row r="56" spans="1:6" x14ac:dyDescent="0.2">
      <c r="A56" s="4"/>
      <c r="B56" s="4"/>
      <c r="C56" s="5"/>
      <c r="D56" s="29">
        <f>SUM(D54:D55)</f>
        <v>21243319.48</v>
      </c>
      <c r="E56" s="21"/>
      <c r="F56" s="13">
        <f>SUM(F54:F55)</f>
        <v>1.556722105183778E-2</v>
      </c>
    </row>
    <row r="57" spans="1:6" x14ac:dyDescent="0.2">
      <c r="A57" s="4"/>
      <c r="B57" s="4"/>
      <c r="C57" s="5"/>
      <c r="D57" s="21"/>
      <c r="E57" s="21"/>
      <c r="F57" s="13"/>
    </row>
    <row r="58" spans="1:6" x14ac:dyDescent="0.2">
      <c r="A58" s="4"/>
      <c r="B58" s="53" t="s">
        <v>42</v>
      </c>
      <c r="C58" s="58"/>
      <c r="D58" s="81"/>
      <c r="E58" s="81"/>
      <c r="F58" s="61"/>
    </row>
    <row r="59" spans="1:6" x14ac:dyDescent="0.2">
      <c r="A59" s="4"/>
      <c r="B59" s="4"/>
      <c r="C59" s="26" t="s">
        <v>43</v>
      </c>
      <c r="D59" s="82">
        <v>6697642.1600000001</v>
      </c>
      <c r="E59" s="83"/>
      <c r="F59" s="11">
        <f>SUM(D59/D67)</f>
        <v>4.9080689168653534E-3</v>
      </c>
    </row>
    <row r="60" spans="1:6" x14ac:dyDescent="0.2">
      <c r="A60" s="4"/>
      <c r="B60" s="4"/>
      <c r="C60" s="5"/>
      <c r="D60" s="28">
        <f>SUM(D59)</f>
        <v>6697642.1600000001</v>
      </c>
      <c r="E60" s="21"/>
      <c r="F60" s="13">
        <f>SUM(F59)</f>
        <v>4.9080689168653534E-3</v>
      </c>
    </row>
    <row r="61" spans="1:6" x14ac:dyDescent="0.2">
      <c r="A61" s="5"/>
      <c r="B61" s="53" t="s">
        <v>25</v>
      </c>
      <c r="C61" s="58"/>
      <c r="D61" s="55"/>
      <c r="E61" s="55"/>
      <c r="F61" s="61"/>
    </row>
    <row r="62" spans="1:6" x14ac:dyDescent="0.2">
      <c r="A62" s="5"/>
      <c r="B62" s="4"/>
      <c r="C62" s="26" t="s">
        <v>28</v>
      </c>
      <c r="D62" s="84">
        <v>0</v>
      </c>
      <c r="E62" s="20"/>
      <c r="F62" s="11">
        <f>SUM(D62/D67)</f>
        <v>0</v>
      </c>
    </row>
    <row r="63" spans="1:6" x14ac:dyDescent="0.2">
      <c r="A63" s="5"/>
      <c r="B63" s="4"/>
      <c r="C63" s="5"/>
      <c r="D63" s="85">
        <f>SUM(D62)</f>
        <v>0</v>
      </c>
      <c r="E63" s="21"/>
      <c r="F63" s="13">
        <f>SUM(F62)</f>
        <v>0</v>
      </c>
    </row>
    <row r="64" spans="1:6" ht="6" customHeight="1" x14ac:dyDescent="0.2">
      <c r="A64" s="4"/>
      <c r="B64" s="4"/>
      <c r="C64" s="5"/>
      <c r="D64" s="16"/>
      <c r="E64" s="16"/>
      <c r="F64" s="30"/>
    </row>
    <row r="65" spans="1:6" x14ac:dyDescent="0.2">
      <c r="A65" s="4"/>
      <c r="B65" s="62" t="s">
        <v>23</v>
      </c>
      <c r="C65" s="64"/>
      <c r="D65" s="59">
        <f>SUM(D63+D56+D60)</f>
        <v>27940961.640000001</v>
      </c>
      <c r="E65" s="59"/>
      <c r="F65" s="60">
        <f>SUM(F63+F60+F56)</f>
        <v>2.0475289968703132E-2</v>
      </c>
    </row>
    <row r="66" spans="1:6" x14ac:dyDescent="0.2">
      <c r="A66" s="4"/>
      <c r="B66" s="4"/>
      <c r="C66" s="5"/>
      <c r="D66" s="16"/>
      <c r="E66" s="16"/>
      <c r="F66" s="8"/>
    </row>
    <row r="67" spans="1:6" x14ac:dyDescent="0.2">
      <c r="A67" s="65" t="s">
        <v>24</v>
      </c>
      <c r="B67" s="66"/>
      <c r="C67" s="67"/>
      <c r="D67" s="68">
        <f>+D65+D50</f>
        <v>1364618605.2900002</v>
      </c>
      <c r="E67" s="69"/>
      <c r="F67" s="70">
        <f>SUM(F65+F50)</f>
        <v>1</v>
      </c>
    </row>
    <row r="68" spans="1:6" x14ac:dyDescent="0.2">
      <c r="A68" s="4"/>
      <c r="B68" s="4"/>
      <c r="C68" s="4"/>
      <c r="D68" s="24"/>
      <c r="E68" s="16"/>
      <c r="F68" s="4"/>
    </row>
    <row r="74" spans="1:6" x14ac:dyDescent="0.2">
      <c r="A74" t="s">
        <v>34</v>
      </c>
      <c r="D74" t="s">
        <v>35</v>
      </c>
    </row>
    <row r="75" spans="1:6" x14ac:dyDescent="0.2">
      <c r="C75" t="s">
        <v>36</v>
      </c>
      <c r="D75" t="s">
        <v>37</v>
      </c>
    </row>
    <row r="76" spans="1:6" x14ac:dyDescent="0.2">
      <c r="C76" t="s">
        <v>38</v>
      </c>
      <c r="D76" t="s">
        <v>39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Agosto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IRIS GARCIA BERROA</cp:lastModifiedBy>
  <cp:lastPrinted>2024-03-13T15:30:37Z</cp:lastPrinted>
  <dcterms:created xsi:type="dcterms:W3CDTF">2001-01-25T14:49:03Z</dcterms:created>
  <dcterms:modified xsi:type="dcterms:W3CDTF">2024-09-09T19:30:52Z</dcterms:modified>
</cp:coreProperties>
</file>