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99cm08\Desktop\"/>
    </mc:Choice>
  </mc:AlternateContent>
  <bookViews>
    <workbookView xWindow="0" yWindow="0" windowWidth="20490" windowHeight="7755"/>
  </bookViews>
  <sheets>
    <sheet name="Ingresos -Egresos Agosto 2022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5" l="1"/>
  <c r="D24" i="5" l="1"/>
  <c r="D31" i="5" l="1"/>
  <c r="D33" i="5" s="1"/>
  <c r="D15" i="5" l="1"/>
  <c r="D42" i="5" l="1"/>
  <c r="D53" i="5" l="1"/>
  <c r="D56" i="5" l="1"/>
  <c r="D58" i="5" s="1"/>
  <c r="D19" i="5" l="1"/>
  <c r="D48" i="5" l="1"/>
  <c r="D60" i="5" l="1"/>
  <c r="F44" i="5" s="1"/>
  <c r="D26" i="5"/>
  <c r="F53" i="5" l="1"/>
  <c r="F42" i="5"/>
  <c r="F45" i="5"/>
  <c r="F46" i="5"/>
  <c r="F40" i="5"/>
  <c r="F41" i="5"/>
  <c r="F52" i="5"/>
  <c r="D35" i="5"/>
  <c r="F22" i="5" s="1"/>
  <c r="F30" i="5" l="1"/>
  <c r="F23" i="5"/>
  <c r="F18" i="5"/>
  <c r="F17" i="5"/>
  <c r="F31" i="5"/>
  <c r="F33" i="5"/>
  <c r="F24" i="5"/>
  <c r="F19" i="5"/>
  <c r="F26" i="5"/>
  <c r="F12" i="5"/>
  <c r="F48" i="5"/>
  <c r="F56" i="5"/>
  <c r="F55" i="5"/>
  <c r="F39" i="5"/>
  <c r="F60" i="5"/>
  <c r="F58" i="5"/>
  <c r="F35" i="5"/>
  <c r="F13" i="5"/>
  <c r="F11" i="5"/>
  <c r="F21" i="5"/>
  <c r="F15" i="5"/>
  <c r="F14" i="5"/>
</calcChain>
</file>

<file path=xl/sharedStrings.xml><?xml version="1.0" encoding="utf-8"?>
<sst xmlns="http://schemas.openxmlformats.org/spreadsheetml/2006/main" count="42" uniqueCount="41">
  <si>
    <t>Entradas Propias Corrientes</t>
  </si>
  <si>
    <t>Alquileres</t>
  </si>
  <si>
    <t>Otros</t>
  </si>
  <si>
    <t>Aportes Fiscales Corrientes</t>
  </si>
  <si>
    <t>Otros Aportes e Ingresos Corrientes</t>
  </si>
  <si>
    <t>Recuperación de Préstamos</t>
  </si>
  <si>
    <t>Porcentaje</t>
  </si>
  <si>
    <t>A. Ingresos Corrientes</t>
  </si>
  <si>
    <t>Venta de Bienes y Servicios</t>
  </si>
  <si>
    <t>Derechos Académicos</t>
  </si>
  <si>
    <t>Total de Ingresos Corrientes</t>
  </si>
  <si>
    <t>B. Ingresos de Capital</t>
  </si>
  <si>
    <t>Entradas Propias de Capital</t>
  </si>
  <si>
    <t>Total de Ingresos de Capital</t>
  </si>
  <si>
    <t>A. Gastos Corrientes</t>
  </si>
  <si>
    <t>Gastos de Operación</t>
  </si>
  <si>
    <t>Servicios Personales</t>
  </si>
  <si>
    <t>Servicios No Personales</t>
  </si>
  <si>
    <t>Aportes Corrientes</t>
  </si>
  <si>
    <t>Al Sector Privado - Aportes a Personas</t>
  </si>
  <si>
    <t>Total Gastos Corrientes</t>
  </si>
  <si>
    <t>B. Gastos de Capital</t>
  </si>
  <si>
    <t>Inversión Real</t>
  </si>
  <si>
    <t>Total Gastos de Capital</t>
  </si>
  <si>
    <t>Total Gastos Corriente + Gastos de Capital</t>
  </si>
  <si>
    <t>Donaciones de Empresas</t>
  </si>
  <si>
    <t>Inversiones Financieras</t>
  </si>
  <si>
    <t>Total Ingresos Corrientes y de Capital</t>
  </si>
  <si>
    <t>Materiales y Suministros</t>
  </si>
  <si>
    <t>Préstamos Concedidos</t>
  </si>
  <si>
    <t>Subvención Ordinaria</t>
  </si>
  <si>
    <t>Subvención Extraordinaria</t>
  </si>
  <si>
    <t xml:space="preserve">Maquinarias y Equipos Nuevos y del Exterior </t>
  </si>
  <si>
    <t>Donaciones de Instituciones</t>
  </si>
  <si>
    <t>Correspondiente  Agosto/2022</t>
  </si>
  <si>
    <t>Al Sector Externo</t>
  </si>
  <si>
    <t xml:space="preserve">  Universidad Autónoma de Santo Domingo</t>
  </si>
  <si>
    <t xml:space="preserve">      Departamento Ejecución de Presupuesto</t>
  </si>
  <si>
    <t>"Año de la Internacionalización y Resilencia Universitaria"</t>
  </si>
  <si>
    <t>Valor RD$</t>
  </si>
  <si>
    <t>Ingresos, Gastos y Aplicaciones Finacieras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</si>
</sst>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22"/>
      <color theme="0"/>
      <name val="Old English Text MT"/>
      <family val="4"/>
    </font>
    <font>
      <sz val="20"/>
      <color theme="0"/>
      <name val="Old English Text MT"/>
      <family val="4"/>
    </font>
    <font>
      <b/>
      <i/>
      <sz val="12"/>
      <color theme="2"/>
      <name val="Old English Text MT"/>
      <family val="4"/>
    </font>
    <font>
      <sz val="10"/>
      <color theme="0"/>
      <name val="Old English Text MT"/>
      <family val="4"/>
    </font>
    <font>
      <b/>
      <sz val="12"/>
      <name val="Old English Text MT"/>
      <family val="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Border="1"/>
    <xf numFmtId="0" fontId="6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1" fillId="0" borderId="0" xfId="2"/>
    <xf numFmtId="0" fontId="1" fillId="0" borderId="0" xfId="2" applyBorder="1"/>
    <xf numFmtId="0" fontId="1" fillId="0" borderId="0" xfId="2" quotePrefix="1" applyBorder="1" applyAlignment="1">
      <alignment horizontal="left"/>
    </xf>
    <xf numFmtId="164" fontId="2" fillId="0" borderId="0" xfId="1" applyNumberFormat="1" applyFont="1" applyBorder="1" applyAlignment="1"/>
    <xf numFmtId="10" fontId="1" fillId="0" borderId="0" xfId="3" applyNumberFormat="1" applyAlignment="1">
      <alignment horizontal="center"/>
    </xf>
    <xf numFmtId="0" fontId="1" fillId="0" borderId="0" xfId="2" applyFont="1" applyBorder="1"/>
    <xf numFmtId="164" fontId="2" fillId="0" borderId="1" xfId="1" applyNumberFormat="1" applyFont="1" applyBorder="1" applyAlignment="1"/>
    <xf numFmtId="10" fontId="1" fillId="0" borderId="1" xfId="3" applyNumberFormat="1" applyBorder="1" applyAlignment="1">
      <alignment horizontal="center"/>
    </xf>
    <xf numFmtId="164" fontId="3" fillId="0" borderId="0" xfId="1" applyNumberFormat="1" applyFont="1" applyBorder="1" applyAlignment="1"/>
    <xf numFmtId="10" fontId="3" fillId="0" borderId="0" xfId="3" applyNumberFormat="1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1" fillId="0" borderId="0" xfId="2" applyBorder="1" applyAlignment="1">
      <alignment horizontal="left"/>
    </xf>
    <xf numFmtId="0" fontId="2" fillId="0" borderId="0" xfId="2" applyFont="1" applyBorder="1"/>
    <xf numFmtId="10" fontId="1" fillId="0" borderId="0" xfId="3" applyNumberFormat="1"/>
    <xf numFmtId="164" fontId="2" fillId="0" borderId="0" xfId="1" applyNumberFormat="1" applyFont="1" applyBorder="1"/>
    <xf numFmtId="0" fontId="1" fillId="0" borderId="0" xfId="2" applyFont="1"/>
    <xf numFmtId="38" fontId="2" fillId="0" borderId="1" xfId="2" applyNumberFormat="1" applyFont="1" applyBorder="1"/>
    <xf numFmtId="38" fontId="2" fillId="0" borderId="0" xfId="2" applyNumberFormat="1" applyFont="1" applyBorder="1"/>
    <xf numFmtId="38" fontId="3" fillId="0" borderId="0" xfId="2" applyNumberFormat="1" applyFont="1" applyBorder="1"/>
    <xf numFmtId="0" fontId="6" fillId="0" borderId="0" xfId="2" applyFont="1"/>
    <xf numFmtId="38" fontId="7" fillId="0" borderId="0" xfId="2" applyNumberFormat="1" applyFont="1" applyBorder="1"/>
    <xf numFmtId="0" fontId="2" fillId="0" borderId="0" xfId="2" applyFont="1"/>
    <xf numFmtId="164" fontId="2" fillId="0" borderId="1" xfId="1" applyNumberFormat="1" applyFont="1" applyBorder="1"/>
    <xf numFmtId="0" fontId="1" fillId="0" borderId="0" xfId="2" quotePrefix="1" applyFont="1" applyBorder="1" applyAlignment="1">
      <alignment horizontal="left"/>
    </xf>
    <xf numFmtId="10" fontId="1" fillId="0" borderId="0" xfId="3" applyNumberFormat="1" applyBorder="1" applyAlignment="1">
      <alignment horizontal="center"/>
    </xf>
    <xf numFmtId="0" fontId="0" fillId="0" borderId="0" xfId="2" applyFont="1" applyBorder="1"/>
    <xf numFmtId="164" fontId="3" fillId="0" borderId="0" xfId="1" applyNumberFormat="1" applyFont="1" applyBorder="1"/>
    <xf numFmtId="38" fontId="3" fillId="0" borderId="5" xfId="2" applyNumberFormat="1" applyFont="1" applyBorder="1"/>
    <xf numFmtId="165" fontId="1" fillId="0" borderId="0" xfId="3" applyNumberFormat="1" applyAlignment="1">
      <alignment horizontal="center"/>
    </xf>
    <xf numFmtId="165" fontId="3" fillId="0" borderId="0" xfId="3" applyNumberFormat="1" applyFont="1" applyAlignment="1">
      <alignment horizontal="center"/>
    </xf>
    <xf numFmtId="0" fontId="1" fillId="0" borderId="0" xfId="2" applyBorder="1" applyAlignment="1">
      <alignment horizontal="centerContinuous"/>
    </xf>
    <xf numFmtId="43" fontId="3" fillId="0" borderId="0" xfId="1" applyFont="1" applyBorder="1"/>
    <xf numFmtId="43" fontId="2" fillId="0" borderId="1" xfId="1" applyFont="1" applyBorder="1"/>
    <xf numFmtId="10" fontId="1" fillId="2" borderId="1" xfId="3" applyNumberFormat="1" applyFill="1" applyBorder="1" applyAlignment="1">
      <alignment horizontal="center"/>
    </xf>
    <xf numFmtId="0" fontId="6" fillId="3" borderId="0" xfId="2" quotePrefix="1" applyFont="1" applyFill="1" applyAlignment="1">
      <alignment horizontal="left"/>
    </xf>
    <xf numFmtId="0" fontId="1" fillId="3" borderId="0" xfId="2" applyFill="1"/>
    <xf numFmtId="0" fontId="1" fillId="3" borderId="0" xfId="2" applyFill="1" applyBorder="1"/>
    <xf numFmtId="49" fontId="3" fillId="3" borderId="4" xfId="2" applyNumberFormat="1" applyFont="1" applyFill="1" applyBorder="1" applyAlignment="1">
      <alignment horizontal="center"/>
    </xf>
    <xf numFmtId="49" fontId="3" fillId="3" borderId="0" xfId="2" applyNumberFormat="1" applyFont="1" applyFill="1" applyBorder="1" applyAlignment="1">
      <alignment horizontal="center"/>
    </xf>
    <xf numFmtId="0" fontId="3" fillId="3" borderId="4" xfId="2" applyFont="1" applyFill="1" applyBorder="1" applyAlignment="1">
      <alignment horizontal="center"/>
    </xf>
    <xf numFmtId="0" fontId="1" fillId="4" borderId="0" xfId="2" applyFill="1"/>
    <xf numFmtId="0" fontId="1" fillId="4" borderId="0" xfId="2" applyFill="1" applyBorder="1"/>
    <xf numFmtId="0" fontId="3" fillId="4" borderId="0" xfId="2" applyFont="1" applyFill="1" applyBorder="1"/>
    <xf numFmtId="0" fontId="1" fillId="4" borderId="0" xfId="2" applyFill="1" applyAlignment="1">
      <alignment horizontal="left"/>
    </xf>
    <xf numFmtId="164" fontId="2" fillId="4" borderId="0" xfId="1" applyNumberFormat="1" applyFont="1" applyFill="1" applyBorder="1" applyAlignment="1"/>
    <xf numFmtId="0" fontId="1" fillId="4" borderId="0" xfId="2" applyFill="1" applyAlignment="1">
      <alignment horizontal="center"/>
    </xf>
    <xf numFmtId="0" fontId="2" fillId="4" borderId="0" xfId="2" applyFont="1" applyFill="1" applyBorder="1"/>
    <xf numFmtId="10" fontId="1" fillId="4" borderId="0" xfId="3" applyNumberFormat="1" applyFill="1"/>
    <xf numFmtId="0" fontId="6" fillId="4" borderId="0" xfId="2" applyFont="1" applyFill="1"/>
    <xf numFmtId="38" fontId="7" fillId="4" borderId="0" xfId="2" applyNumberFormat="1" applyFont="1" applyFill="1" applyBorder="1"/>
    <xf numFmtId="10" fontId="3" fillId="4" borderId="0" xfId="3" applyNumberFormat="1" applyFont="1" applyFill="1" applyAlignment="1">
      <alignment horizontal="center"/>
    </xf>
    <xf numFmtId="0" fontId="2" fillId="3" borderId="0" xfId="2" applyFont="1" applyFill="1" applyBorder="1"/>
    <xf numFmtId="10" fontId="1" fillId="3" borderId="0" xfId="3" applyNumberFormat="1" applyFill="1" applyAlignment="1">
      <alignment horizontal="center"/>
    </xf>
    <xf numFmtId="0" fontId="1" fillId="3" borderId="0" xfId="2" applyFill="1" applyAlignment="1">
      <alignment horizontal="center"/>
    </xf>
    <xf numFmtId="0" fontId="1" fillId="5" borderId="0" xfId="2" applyFill="1"/>
    <xf numFmtId="0" fontId="2" fillId="5" borderId="0" xfId="2" applyFont="1" applyFill="1"/>
    <xf numFmtId="0" fontId="2" fillId="5" borderId="0" xfId="2" applyFont="1" applyFill="1" applyBorder="1"/>
    <xf numFmtId="0" fontId="1" fillId="5" borderId="0" xfId="2" applyFill="1" applyAlignment="1">
      <alignment horizontal="center"/>
    </xf>
    <xf numFmtId="0" fontId="6" fillId="5" borderId="0" xfId="2" quotePrefix="1" applyFont="1" applyFill="1" applyAlignment="1">
      <alignment horizontal="left"/>
    </xf>
    <xf numFmtId="0" fontId="1" fillId="5" borderId="0" xfId="2" applyFill="1" applyBorder="1"/>
    <xf numFmtId="43" fontId="7" fillId="5" borderId="0" xfId="1" applyFont="1" applyFill="1" applyBorder="1"/>
    <xf numFmtId="38" fontId="7" fillId="5" borderId="0" xfId="2" applyNumberFormat="1" applyFont="1" applyFill="1" applyBorder="1"/>
    <xf numFmtId="10" fontId="3" fillId="5" borderId="0" xfId="3" applyNumberFormat="1" applyFont="1" applyFill="1" applyAlignment="1">
      <alignment horizontal="center"/>
    </xf>
    <xf numFmtId="165" fontId="1" fillId="5" borderId="0" xfId="3" applyNumberFormat="1" applyFill="1" applyAlignment="1">
      <alignment horizontal="center"/>
    </xf>
    <xf numFmtId="0" fontId="6" fillId="5" borderId="0" xfId="2" applyFont="1" applyFill="1"/>
    <xf numFmtId="165" fontId="1" fillId="5" borderId="0" xfId="3" applyNumberFormat="1" applyFill="1"/>
    <xf numFmtId="0" fontId="6" fillId="5" borderId="0" xfId="2" applyFont="1" applyFill="1" applyBorder="1"/>
    <xf numFmtId="0" fontId="6" fillId="3" borderId="3" xfId="2" quotePrefix="1" applyFont="1" applyFill="1" applyBorder="1" applyAlignment="1">
      <alignment horizontal="left"/>
    </xf>
    <xf numFmtId="0" fontId="1" fillId="3" borderId="2" xfId="2" applyFill="1" applyBorder="1"/>
    <xf numFmtId="0" fontId="1" fillId="3" borderId="6" xfId="2" applyFill="1" applyBorder="1"/>
    <xf numFmtId="38" fontId="7" fillId="3" borderId="4" xfId="2" applyNumberFormat="1" applyFont="1" applyFill="1" applyBorder="1"/>
    <xf numFmtId="38" fontId="7" fillId="3" borderId="0" xfId="2" applyNumberFormat="1" applyFont="1" applyFill="1" applyBorder="1"/>
    <xf numFmtId="10" fontId="3" fillId="3" borderId="4" xfId="3" applyNumberFormat="1" applyFont="1" applyFill="1" applyBorder="1" applyAlignment="1">
      <alignment horizontal="center"/>
    </xf>
    <xf numFmtId="165" fontId="1" fillId="3" borderId="0" xfId="3" applyNumberFormat="1" applyFill="1"/>
    <xf numFmtId="0" fontId="6" fillId="3" borderId="0" xfId="2" applyFont="1" applyFill="1"/>
    <xf numFmtId="0" fontId="3" fillId="3" borderId="3" xfId="2" quotePrefix="1" applyFont="1" applyFill="1" applyBorder="1" applyAlignment="1">
      <alignment horizontal="left"/>
    </xf>
    <xf numFmtId="38" fontId="4" fillId="0" borderId="0" xfId="1" applyNumberFormat="1" applyFont="1" applyAlignment="1">
      <alignment horizontal="center"/>
    </xf>
    <xf numFmtId="0" fontId="8" fillId="6" borderId="0" xfId="0" applyFont="1" applyFill="1" applyBorder="1" applyAlignment="1">
      <alignment horizontal="center"/>
    </xf>
    <xf numFmtId="38" fontId="4" fillId="0" borderId="0" xfId="1" applyNumberFormat="1" applyFont="1" applyAlignment="1">
      <alignment horizontal="center"/>
    </xf>
    <xf numFmtId="38" fontId="10" fillId="3" borderId="0" xfId="1" applyNumberFormat="1" applyFont="1" applyFill="1" applyAlignment="1">
      <alignment horizontal="center"/>
    </xf>
    <xf numFmtId="0" fontId="9" fillId="6" borderId="0" xfId="0" applyFont="1" applyFill="1" applyBorder="1" applyAlignment="1">
      <alignment horizontal="center"/>
    </xf>
    <xf numFmtId="0" fontId="11" fillId="6" borderId="0" xfId="0" applyFont="1" applyFill="1" applyBorder="1" applyAlignment="1">
      <alignment horizontal="center"/>
    </xf>
    <xf numFmtId="38" fontId="12" fillId="0" borderId="0" xfId="1" applyNumberFormat="1" applyFont="1" applyAlignment="1">
      <alignment horizontal="center"/>
    </xf>
  </cellXfs>
  <cellStyles count="4">
    <cellStyle name="Millares" xfId="1" builtinId="3"/>
    <cellStyle name="Normal" xfId="0" builtinId="0"/>
    <cellStyle name="Normal_Ejecución Presupuestaria Año por Año desde 1993 a 1997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60</xdr:row>
      <xdr:rowOff>60465</xdr:rowOff>
    </xdr:from>
    <xdr:to>
      <xdr:col>2</xdr:col>
      <xdr:colOff>1409700</xdr:colOff>
      <xdr:row>70</xdr:row>
      <xdr:rowOff>87206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918840"/>
          <a:ext cx="1971675" cy="1645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1</xdr:rowOff>
    </xdr:from>
    <xdr:to>
      <xdr:col>2</xdr:col>
      <xdr:colOff>314325</xdr:colOff>
      <xdr:row>5</xdr:row>
      <xdr:rowOff>190425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1"/>
          <a:ext cx="885825" cy="10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zoomScaleNormal="100" workbookViewId="0">
      <selection activeCell="H6" sqref="H6"/>
    </sheetView>
  </sheetViews>
  <sheetFormatPr baseColWidth="10" defaultRowHeight="12.75" x14ac:dyDescent="0.2"/>
  <cols>
    <col min="1" max="1" width="4.140625" customWidth="1"/>
    <col min="2" max="2" width="4.42578125" customWidth="1"/>
    <col min="3" max="3" width="49.7109375" customWidth="1"/>
    <col min="4" max="4" width="15.28515625" customWidth="1"/>
    <col min="5" max="5" width="3" style="1" customWidth="1"/>
    <col min="6" max="6" width="13" customWidth="1"/>
  </cols>
  <sheetData>
    <row r="1" spans="1:6" ht="27" x14ac:dyDescent="0.35">
      <c r="A1" s="82" t="s">
        <v>36</v>
      </c>
      <c r="B1" s="82"/>
      <c r="C1" s="82"/>
      <c r="D1" s="82"/>
      <c r="E1" s="82"/>
      <c r="F1" s="82"/>
    </row>
    <row r="2" spans="1:6" ht="25.5" x14ac:dyDescent="0.35">
      <c r="A2" s="85" t="s">
        <v>37</v>
      </c>
      <c r="B2" s="85"/>
      <c r="C2" s="85"/>
      <c r="D2" s="85"/>
      <c r="E2" s="85"/>
      <c r="F2" s="85"/>
    </row>
    <row r="3" spans="1:6" x14ac:dyDescent="0.2">
      <c r="A3" s="86" t="s">
        <v>38</v>
      </c>
      <c r="B3" s="86"/>
      <c r="C3" s="86"/>
      <c r="D3" s="86"/>
      <c r="E3" s="86"/>
      <c r="F3" s="86"/>
    </row>
    <row r="4" spans="1:6" ht="15" x14ac:dyDescent="0.25">
      <c r="A4" s="83"/>
      <c r="B4" s="83"/>
      <c r="C4" s="83"/>
      <c r="D4" s="83"/>
      <c r="E4" s="83"/>
      <c r="F4" s="83"/>
    </row>
    <row r="5" spans="1:6" ht="15.75" x14ac:dyDescent="0.25">
      <c r="A5" s="87" t="s">
        <v>40</v>
      </c>
      <c r="B5" s="87"/>
      <c r="C5" s="87"/>
      <c r="D5" s="87"/>
      <c r="E5" s="87"/>
      <c r="F5" s="87"/>
    </row>
    <row r="6" spans="1:6" ht="15" x14ac:dyDescent="0.25">
      <c r="A6" s="81"/>
      <c r="B6" s="81"/>
      <c r="C6" s="81"/>
      <c r="D6" s="81"/>
      <c r="E6" s="81"/>
      <c r="F6" s="81"/>
    </row>
    <row r="7" spans="1:6" ht="15.75" x14ac:dyDescent="0.25">
      <c r="A7" s="84" t="s">
        <v>34</v>
      </c>
      <c r="B7" s="84"/>
      <c r="C7" s="84"/>
      <c r="D7" s="84"/>
      <c r="E7" s="84"/>
      <c r="F7" s="84"/>
    </row>
    <row r="8" spans="1:6" x14ac:dyDescent="0.2">
      <c r="A8" s="2"/>
      <c r="B8" s="3"/>
      <c r="C8" s="3"/>
      <c r="D8" s="3"/>
      <c r="E8" s="35"/>
      <c r="F8" s="4"/>
    </row>
    <row r="9" spans="1:6" x14ac:dyDescent="0.2">
      <c r="A9" s="39" t="s">
        <v>7</v>
      </c>
      <c r="B9" s="40"/>
      <c r="C9" s="41"/>
      <c r="D9" s="42" t="s">
        <v>39</v>
      </c>
      <c r="E9" s="43"/>
      <c r="F9" s="44" t="s">
        <v>6</v>
      </c>
    </row>
    <row r="10" spans="1:6" x14ac:dyDescent="0.2">
      <c r="A10" s="4"/>
      <c r="B10" s="45" t="s">
        <v>0</v>
      </c>
      <c r="C10" s="46"/>
      <c r="D10" s="47"/>
      <c r="E10" s="47"/>
      <c r="F10" s="45"/>
    </row>
    <row r="11" spans="1:6" x14ac:dyDescent="0.2">
      <c r="A11" s="4"/>
      <c r="B11" s="4"/>
      <c r="C11" s="6" t="s">
        <v>8</v>
      </c>
      <c r="D11" s="7">
        <v>1628581.5</v>
      </c>
      <c r="E11" s="7"/>
      <c r="F11" s="8">
        <f>SUM(D11/D35)</f>
        <v>1.9728243016384284E-3</v>
      </c>
    </row>
    <row r="12" spans="1:6" x14ac:dyDescent="0.2">
      <c r="A12" s="4"/>
      <c r="B12" s="4"/>
      <c r="C12" s="6" t="s">
        <v>1</v>
      </c>
      <c r="D12" s="7">
        <v>360701.6</v>
      </c>
      <c r="E12" s="7"/>
      <c r="F12" s="8">
        <f>SUM(D12/D35)</f>
        <v>4.3694520791244637E-4</v>
      </c>
    </row>
    <row r="13" spans="1:6" x14ac:dyDescent="0.2">
      <c r="A13" s="4"/>
      <c r="B13" s="4"/>
      <c r="C13" s="9" t="s">
        <v>9</v>
      </c>
      <c r="D13" s="7">
        <v>72258861.400000006</v>
      </c>
      <c r="E13" s="7"/>
      <c r="F13" s="8">
        <f>SUM(D13/D35)</f>
        <v>8.7532639771876947E-2</v>
      </c>
    </row>
    <row r="14" spans="1:6" x14ac:dyDescent="0.2">
      <c r="A14" s="4"/>
      <c r="B14" s="4"/>
      <c r="C14" s="5" t="s">
        <v>2</v>
      </c>
      <c r="D14" s="10">
        <v>1655829.2</v>
      </c>
      <c r="E14" s="7"/>
      <c r="F14" s="11">
        <f>SUM(D14/D35)</f>
        <v>2.0058315074330132E-3</v>
      </c>
    </row>
    <row r="15" spans="1:6" x14ac:dyDescent="0.2">
      <c r="A15" s="4"/>
      <c r="B15" s="4"/>
      <c r="C15" s="5"/>
      <c r="D15" s="12">
        <f>SUM(D11:D14)</f>
        <v>75903973.700000003</v>
      </c>
      <c r="E15" s="12"/>
      <c r="F15" s="13">
        <f>SUM(D15/D35)</f>
        <v>9.1948240788860838E-2</v>
      </c>
    </row>
    <row r="16" spans="1:6" x14ac:dyDescent="0.2">
      <c r="A16" s="4"/>
      <c r="B16" s="48" t="s">
        <v>3</v>
      </c>
      <c r="C16" s="46"/>
      <c r="D16" s="49"/>
      <c r="E16" s="49"/>
      <c r="F16" s="50"/>
    </row>
    <row r="17" spans="1:6" x14ac:dyDescent="0.2">
      <c r="A17" s="4"/>
      <c r="B17" s="14"/>
      <c r="C17" s="5" t="s">
        <v>30</v>
      </c>
      <c r="D17" s="7">
        <v>709112329</v>
      </c>
      <c r="E17" s="7"/>
      <c r="F17" s="8">
        <f>SUM(D17/D35)</f>
        <v>0.85900155149903434</v>
      </c>
    </row>
    <row r="18" spans="1:6" x14ac:dyDescent="0.2">
      <c r="A18" s="4"/>
      <c r="B18" s="4"/>
      <c r="C18" s="16" t="s">
        <v>31</v>
      </c>
      <c r="D18" s="10">
        <v>40078969.780000001</v>
      </c>
      <c r="E18" s="7"/>
      <c r="F18" s="11">
        <f>SUM(D18/D35)</f>
        <v>4.8550696152827588E-2</v>
      </c>
    </row>
    <row r="19" spans="1:6" x14ac:dyDescent="0.2">
      <c r="A19" s="4"/>
      <c r="B19" s="4"/>
      <c r="C19" s="6"/>
      <c r="D19" s="12">
        <f>SUM(D17:D18)</f>
        <v>749191298.77999997</v>
      </c>
      <c r="E19" s="12"/>
      <c r="F19" s="13">
        <f>SUM(D19/D35)</f>
        <v>0.90755224765186193</v>
      </c>
    </row>
    <row r="20" spans="1:6" x14ac:dyDescent="0.2">
      <c r="A20" s="4"/>
      <c r="B20" s="45" t="s">
        <v>4</v>
      </c>
      <c r="C20" s="46"/>
      <c r="D20" s="51"/>
      <c r="E20" s="51"/>
      <c r="F20" s="52"/>
    </row>
    <row r="21" spans="1:6" hidden="1" x14ac:dyDescent="0.2">
      <c r="A21" s="4"/>
      <c r="B21" s="4"/>
      <c r="C21" s="30" t="s">
        <v>25</v>
      </c>
      <c r="D21" s="19"/>
      <c r="E21" s="17"/>
      <c r="F21" s="29">
        <f>SUM(D21/D35)</f>
        <v>0</v>
      </c>
    </row>
    <row r="22" spans="1:6" x14ac:dyDescent="0.2">
      <c r="A22" s="4"/>
      <c r="B22" s="4"/>
      <c r="C22" s="30" t="s">
        <v>33</v>
      </c>
      <c r="D22" s="19">
        <v>200000</v>
      </c>
      <c r="E22" s="17"/>
      <c r="F22" s="8">
        <f>SUM(D22/D35)</f>
        <v>2.4227517034160448E-4</v>
      </c>
    </row>
    <row r="23" spans="1:6" x14ac:dyDescent="0.2">
      <c r="A23" s="4"/>
      <c r="B23" s="4"/>
      <c r="C23" s="30" t="s">
        <v>2</v>
      </c>
      <c r="D23" s="27">
        <v>48981.8</v>
      </c>
      <c r="E23" s="17"/>
      <c r="F23" s="11">
        <f>SUM(D23/D35)</f>
        <v>5.9335369693192014E-5</v>
      </c>
    </row>
    <row r="24" spans="1:6" x14ac:dyDescent="0.2">
      <c r="A24" s="4"/>
      <c r="B24" s="4"/>
      <c r="C24" s="5"/>
      <c r="D24" s="31">
        <f>SUM(D22:D23)</f>
        <v>248981.8</v>
      </c>
      <c r="E24" s="23"/>
      <c r="F24" s="13">
        <f>SUM(D24/D35)</f>
        <v>3.0161054003479646E-4</v>
      </c>
    </row>
    <row r="25" spans="1:6" ht="6" customHeight="1" x14ac:dyDescent="0.2">
      <c r="A25" s="4"/>
      <c r="B25" s="4"/>
      <c r="C25" s="5"/>
      <c r="D25" s="17"/>
      <c r="E25" s="17"/>
      <c r="F25" s="8"/>
    </row>
    <row r="26" spans="1:6" x14ac:dyDescent="0.2">
      <c r="A26" s="4"/>
      <c r="B26" s="53" t="s">
        <v>10</v>
      </c>
      <c r="C26" s="46"/>
      <c r="D26" s="54">
        <f>+D24+D15+D19</f>
        <v>825344254.27999997</v>
      </c>
      <c r="E26" s="54"/>
      <c r="F26" s="55">
        <f>SUM(D26/D35)</f>
        <v>0.99980209898075756</v>
      </c>
    </row>
    <row r="27" spans="1:6" x14ac:dyDescent="0.2">
      <c r="A27" s="4"/>
      <c r="B27" s="4"/>
      <c r="C27" s="5"/>
      <c r="D27" s="17"/>
      <c r="E27" s="17"/>
      <c r="F27" s="8"/>
    </row>
    <row r="28" spans="1:6" x14ac:dyDescent="0.2">
      <c r="A28" s="39" t="s">
        <v>11</v>
      </c>
      <c r="B28" s="40"/>
      <c r="C28" s="41"/>
      <c r="D28" s="56"/>
      <c r="E28" s="56"/>
      <c r="F28" s="57"/>
    </row>
    <row r="29" spans="1:6" x14ac:dyDescent="0.2">
      <c r="A29" s="4"/>
      <c r="B29" s="59" t="s">
        <v>12</v>
      </c>
      <c r="C29" s="59"/>
      <c r="D29" s="60"/>
      <c r="E29" s="61"/>
      <c r="F29" s="62"/>
    </row>
    <row r="30" spans="1:6" x14ac:dyDescent="0.2">
      <c r="A30" s="4"/>
      <c r="B30" s="4"/>
      <c r="C30" s="5" t="s">
        <v>5</v>
      </c>
      <c r="D30" s="37">
        <v>163368.79999999999</v>
      </c>
      <c r="E30" s="17"/>
      <c r="F30" s="38">
        <f>SUM(D30/D35)</f>
        <v>1.9790101924251755E-4</v>
      </c>
    </row>
    <row r="31" spans="1:6" x14ac:dyDescent="0.2">
      <c r="A31" s="4"/>
      <c r="B31" s="4"/>
      <c r="C31" s="5"/>
      <c r="D31" s="36">
        <f>SUM(D30:D30)</f>
        <v>163368.79999999999</v>
      </c>
      <c r="E31" s="23"/>
      <c r="F31" s="13">
        <f>SUM(D31/D35)</f>
        <v>1.9790101924251755E-4</v>
      </c>
    </row>
    <row r="32" spans="1:6" ht="12.75" customHeight="1" x14ac:dyDescent="0.2">
      <c r="A32" s="4"/>
      <c r="B32" s="20"/>
      <c r="C32" s="9"/>
      <c r="D32" s="23"/>
      <c r="E32" s="23"/>
      <c r="F32" s="18"/>
    </row>
    <row r="33" spans="1:6" x14ac:dyDescent="0.2">
      <c r="A33" s="4"/>
      <c r="B33" s="63" t="s">
        <v>13</v>
      </c>
      <c r="C33" s="64"/>
      <c r="D33" s="65">
        <f>SUM(D31)</f>
        <v>163368.79999999999</v>
      </c>
      <c r="E33" s="66"/>
      <c r="F33" s="67">
        <f>SUM(D33/D35)</f>
        <v>1.9790101924251755E-4</v>
      </c>
    </row>
    <row r="34" spans="1:6" x14ac:dyDescent="0.2">
      <c r="A34" s="4"/>
      <c r="B34" s="4"/>
      <c r="C34" s="5"/>
      <c r="D34" s="22"/>
      <c r="E34" s="22"/>
      <c r="F34" s="15"/>
    </row>
    <row r="35" spans="1:6" x14ac:dyDescent="0.2">
      <c r="A35" s="80" t="s">
        <v>27</v>
      </c>
      <c r="B35" s="73"/>
      <c r="C35" s="74"/>
      <c r="D35" s="75">
        <f>D26+D33</f>
        <v>825507623.07999992</v>
      </c>
      <c r="E35" s="76"/>
      <c r="F35" s="77">
        <f>SUM(D35/D35)</f>
        <v>1</v>
      </c>
    </row>
    <row r="36" spans="1:6" x14ac:dyDescent="0.2">
      <c r="A36" s="4"/>
      <c r="B36" s="4"/>
      <c r="C36" s="5"/>
      <c r="D36" s="17"/>
      <c r="E36" s="17"/>
      <c r="F36" s="15"/>
    </row>
    <row r="37" spans="1:6" x14ac:dyDescent="0.2">
      <c r="A37" s="79" t="s">
        <v>14</v>
      </c>
      <c r="B37" s="40"/>
      <c r="C37" s="41"/>
      <c r="D37" s="56"/>
      <c r="E37" s="56"/>
      <c r="F37" s="58"/>
    </row>
    <row r="38" spans="1:6" x14ac:dyDescent="0.2">
      <c r="A38" s="4"/>
      <c r="B38" s="59" t="s">
        <v>15</v>
      </c>
      <c r="C38" s="64"/>
      <c r="D38" s="61"/>
      <c r="E38" s="61"/>
      <c r="F38" s="62"/>
    </row>
    <row r="39" spans="1:6" x14ac:dyDescent="0.2">
      <c r="A39" s="4"/>
      <c r="B39" s="4"/>
      <c r="C39" s="5" t="s">
        <v>16</v>
      </c>
      <c r="D39" s="22">
        <v>737949397.73000002</v>
      </c>
      <c r="E39" s="22"/>
      <c r="F39" s="8">
        <f>SUM(D39/D60)</f>
        <v>0.75081698163092814</v>
      </c>
    </row>
    <row r="40" spans="1:6" x14ac:dyDescent="0.2">
      <c r="A40" s="4"/>
      <c r="B40" s="4"/>
      <c r="C40" s="6" t="s">
        <v>17</v>
      </c>
      <c r="D40" s="22">
        <v>25965766.239999998</v>
      </c>
      <c r="E40" s="22"/>
      <c r="F40" s="8">
        <f>SUM(D40/D60)</f>
        <v>2.6418529907363725E-2</v>
      </c>
    </row>
    <row r="41" spans="1:6" x14ac:dyDescent="0.2">
      <c r="A41" s="4"/>
      <c r="B41" s="4"/>
      <c r="C41" s="5" t="s">
        <v>28</v>
      </c>
      <c r="D41" s="21">
        <v>12112386.310000001</v>
      </c>
      <c r="E41" s="22"/>
      <c r="F41" s="11">
        <f>SUM(D41/D60)</f>
        <v>1.2323589337692427E-2</v>
      </c>
    </row>
    <row r="42" spans="1:6" x14ac:dyDescent="0.2">
      <c r="A42" s="4"/>
      <c r="B42" s="4"/>
      <c r="C42" s="5"/>
      <c r="D42" s="23">
        <f>SUM(D39:D41)</f>
        <v>776027550.27999997</v>
      </c>
      <c r="E42" s="23"/>
      <c r="F42" s="13">
        <f>SUM(D42/D60)</f>
        <v>0.78955910087598424</v>
      </c>
    </row>
    <row r="43" spans="1:6" ht="12.75" customHeight="1" x14ac:dyDescent="0.2">
      <c r="A43" s="4"/>
      <c r="B43" s="59" t="s">
        <v>18</v>
      </c>
      <c r="C43" s="64"/>
      <c r="D43" s="61"/>
      <c r="E43" s="61"/>
      <c r="F43" s="68"/>
    </row>
    <row r="44" spans="1:6" ht="12.75" customHeight="1" x14ac:dyDescent="0.2">
      <c r="A44" s="4"/>
      <c r="B44" s="4"/>
      <c r="C44" s="9" t="s">
        <v>19</v>
      </c>
      <c r="D44" s="19">
        <v>204415046.27000001</v>
      </c>
      <c r="E44" s="17"/>
      <c r="F44" s="8">
        <f>SUM(D44/D60)</f>
        <v>0.20797942042164572</v>
      </c>
    </row>
    <row r="45" spans="1:6" ht="12.75" customHeight="1" x14ac:dyDescent="0.2">
      <c r="A45" s="4"/>
      <c r="B45" s="4"/>
      <c r="C45" s="9" t="s">
        <v>35</v>
      </c>
      <c r="D45" s="21">
        <v>41200</v>
      </c>
      <c r="E45" s="22"/>
      <c r="F45" s="11">
        <f>SUM(D45/D60)</f>
        <v>4.1918402180893448E-5</v>
      </c>
    </row>
    <row r="46" spans="1:6" x14ac:dyDescent="0.2">
      <c r="A46" s="4"/>
      <c r="B46" s="4"/>
      <c r="C46" s="5"/>
      <c r="D46" s="23">
        <f>SUM(D44:D45)</f>
        <v>204456246.27000001</v>
      </c>
      <c r="E46" s="23"/>
      <c r="F46" s="13">
        <f>SUM(D46/D60)</f>
        <v>0.20802133882382662</v>
      </c>
    </row>
    <row r="47" spans="1:6" ht="9.75" customHeight="1" x14ac:dyDescent="0.2">
      <c r="A47" s="4"/>
      <c r="B47" s="4"/>
      <c r="C47" s="5"/>
      <c r="D47" s="23"/>
      <c r="E47" s="23"/>
      <c r="F47" s="34"/>
    </row>
    <row r="48" spans="1:6" x14ac:dyDescent="0.2">
      <c r="A48" s="24"/>
      <c r="B48" s="69" t="s">
        <v>20</v>
      </c>
      <c r="C48" s="64"/>
      <c r="D48" s="66">
        <f>SUM(D42+D46)</f>
        <v>980483796.54999995</v>
      </c>
      <c r="E48" s="66"/>
      <c r="F48" s="67">
        <f>SUM(D48/D60)</f>
        <v>0.99758043969981081</v>
      </c>
    </row>
    <row r="49" spans="1:6" x14ac:dyDescent="0.2">
      <c r="A49" s="24"/>
      <c r="B49" s="24"/>
      <c r="C49" s="5"/>
      <c r="D49" s="25"/>
      <c r="E49" s="25"/>
      <c r="F49" s="34"/>
    </row>
    <row r="50" spans="1:6" x14ac:dyDescent="0.2">
      <c r="A50" s="39" t="s">
        <v>21</v>
      </c>
      <c r="B50" s="40"/>
      <c r="C50" s="41"/>
      <c r="D50" s="56"/>
      <c r="E50" s="56"/>
      <c r="F50" s="78"/>
    </row>
    <row r="51" spans="1:6" x14ac:dyDescent="0.2">
      <c r="A51" s="4"/>
      <c r="B51" s="59" t="s">
        <v>22</v>
      </c>
      <c r="C51" s="64"/>
      <c r="D51" s="61"/>
      <c r="E51" s="61"/>
      <c r="F51" s="70"/>
    </row>
    <row r="52" spans="1:6" x14ac:dyDescent="0.2">
      <c r="A52" s="4"/>
      <c r="B52" s="4"/>
      <c r="C52" s="9" t="s">
        <v>32</v>
      </c>
      <c r="D52" s="19">
        <v>2369093.61</v>
      </c>
      <c r="E52" s="17"/>
      <c r="F52" s="11">
        <f>SUM(D52/D60)</f>
        <v>2.4104033676739011E-3</v>
      </c>
    </row>
    <row r="53" spans="1:6" x14ac:dyDescent="0.2">
      <c r="A53" s="4"/>
      <c r="B53" s="4"/>
      <c r="C53" s="5"/>
      <c r="D53" s="32">
        <f>SUM(D52:D52)</f>
        <v>2369093.61</v>
      </c>
      <c r="E53" s="23"/>
      <c r="F53" s="13">
        <f>SUM(D53/D60)</f>
        <v>2.4104033676739011E-3</v>
      </c>
    </row>
    <row r="54" spans="1:6" x14ac:dyDescent="0.2">
      <c r="A54" s="5"/>
      <c r="B54" s="59" t="s">
        <v>26</v>
      </c>
      <c r="C54" s="64"/>
      <c r="D54" s="61"/>
      <c r="E54" s="61"/>
      <c r="F54" s="68"/>
    </row>
    <row r="55" spans="1:6" x14ac:dyDescent="0.2">
      <c r="A55" s="5"/>
      <c r="B55" s="4"/>
      <c r="C55" s="28" t="s">
        <v>29</v>
      </c>
      <c r="D55" s="21">
        <v>9000</v>
      </c>
      <c r="E55" s="22"/>
      <c r="F55" s="11">
        <f>SUM(D55/D60)</f>
        <v>9.1569325152437141E-6</v>
      </c>
    </row>
    <row r="56" spans="1:6" x14ac:dyDescent="0.2">
      <c r="A56" s="5"/>
      <c r="B56" s="4"/>
      <c r="C56" s="5"/>
      <c r="D56" s="23">
        <f>SUM(D55)</f>
        <v>9000</v>
      </c>
      <c r="E56" s="23"/>
      <c r="F56" s="13">
        <f>SUM(D56/D60)</f>
        <v>9.1569325152437141E-6</v>
      </c>
    </row>
    <row r="57" spans="1:6" ht="6" customHeight="1" x14ac:dyDescent="0.2">
      <c r="A57" s="4"/>
      <c r="B57" s="4"/>
      <c r="C57" s="5"/>
      <c r="D57" s="17"/>
      <c r="E57" s="17"/>
      <c r="F57" s="33"/>
    </row>
    <row r="58" spans="1:6" x14ac:dyDescent="0.2">
      <c r="A58" s="4"/>
      <c r="B58" s="69" t="s">
        <v>23</v>
      </c>
      <c r="C58" s="71"/>
      <c r="D58" s="66">
        <f>SUM(D56+D53)</f>
        <v>2378093.61</v>
      </c>
      <c r="E58" s="66"/>
      <c r="F58" s="67">
        <f>SUM(D58/D60)</f>
        <v>2.4195603001891451E-3</v>
      </c>
    </row>
    <row r="59" spans="1:6" x14ac:dyDescent="0.2">
      <c r="A59" s="4"/>
      <c r="B59" s="4"/>
      <c r="C59" s="5"/>
      <c r="D59" s="17"/>
      <c r="E59" s="17"/>
      <c r="F59" s="8"/>
    </row>
    <row r="60" spans="1:6" x14ac:dyDescent="0.2">
      <c r="A60" s="72" t="s">
        <v>24</v>
      </c>
      <c r="B60" s="73"/>
      <c r="C60" s="74"/>
      <c r="D60" s="75">
        <f>+D58+D48</f>
        <v>982861890.15999997</v>
      </c>
      <c r="E60" s="76"/>
      <c r="F60" s="77">
        <f>SUM(D60/D60)</f>
        <v>1</v>
      </c>
    </row>
    <row r="61" spans="1:6" x14ac:dyDescent="0.2">
      <c r="A61" s="4"/>
      <c r="B61" s="4"/>
      <c r="C61" s="4"/>
      <c r="D61" s="26"/>
      <c r="E61" s="17"/>
      <c r="F61" s="4"/>
    </row>
  </sheetData>
  <mergeCells count="6">
    <mergeCell ref="A1:F1"/>
    <mergeCell ref="A4:F4"/>
    <mergeCell ref="A7:F7"/>
    <mergeCell ref="A2:F2"/>
    <mergeCell ref="A3:F3"/>
    <mergeCell ref="A5:F5"/>
  </mergeCells>
  <phoneticPr fontId="5" type="noConversion"/>
  <pageMargins left="1.43" right="0.75" top="0.31" bottom="0.16" header="0" footer="0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-Egresos Agosto 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autonoma</dc:creator>
  <cp:lastModifiedBy>JORDDY BELTRE GALVAN</cp:lastModifiedBy>
  <cp:lastPrinted>2022-09-26T20:08:13Z</cp:lastPrinted>
  <dcterms:created xsi:type="dcterms:W3CDTF">2001-01-25T14:49:03Z</dcterms:created>
  <dcterms:modified xsi:type="dcterms:W3CDTF">2022-10-05T17:30:27Z</dcterms:modified>
</cp:coreProperties>
</file>