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gresos y Egresos Gerencia Financiera\"/>
    </mc:Choice>
  </mc:AlternateContent>
  <bookViews>
    <workbookView xWindow="-120" yWindow="-120" windowWidth="20730" windowHeight="9720"/>
  </bookViews>
  <sheets>
    <sheet name="Ingresos -Egresos Abril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5" l="1"/>
  <c r="D60" i="5" l="1"/>
  <c r="D46" i="5" l="1"/>
  <c r="D23" i="5" l="1"/>
  <c r="D30" i="5" l="1"/>
  <c r="D33" i="5" s="1"/>
  <c r="D57" i="5" l="1"/>
  <c r="D63" i="5" s="1"/>
  <c r="D49" i="5" l="1"/>
  <c r="D15" i="5" l="1"/>
  <c r="D42" i="5" l="1"/>
  <c r="D51" i="5" s="1"/>
  <c r="D20" i="5" l="1"/>
  <c r="D25" i="5" s="1"/>
  <c r="F44" i="5" l="1"/>
  <c r="F59" i="5"/>
  <c r="F60" i="5" s="1"/>
  <c r="F56" i="5"/>
  <c r="F55" i="5"/>
  <c r="F45" i="5"/>
  <c r="F48" i="5"/>
  <c r="F49" i="5" s="1"/>
  <c r="F40" i="5"/>
  <c r="F41" i="5"/>
  <c r="D35" i="5"/>
  <c r="F46" i="5" l="1"/>
  <c r="F18" i="5"/>
  <c r="F29" i="5"/>
  <c r="F30" i="5" s="1"/>
  <c r="F33" i="5" s="1"/>
  <c r="F19" i="5"/>
  <c r="F57" i="5"/>
  <c r="F63" i="5" s="1"/>
  <c r="F22" i="5"/>
  <c r="F23" i="5" s="1"/>
  <c r="F17" i="5"/>
  <c r="F12" i="5"/>
  <c r="F39" i="5"/>
  <c r="F42" i="5" s="1"/>
  <c r="F13" i="5"/>
  <c r="F11" i="5"/>
  <c r="F14" i="5"/>
  <c r="F51" i="5" l="1"/>
  <c r="F20" i="5"/>
  <c r="F15" i="5"/>
  <c r="F65" i="5" l="1"/>
  <c r="F25" i="5"/>
  <c r="F35" i="5" s="1"/>
</calcChain>
</file>

<file path=xl/sharedStrings.xml><?xml version="1.0" encoding="utf-8"?>
<sst xmlns="http://schemas.openxmlformats.org/spreadsheetml/2006/main" count="50" uniqueCount="49">
  <si>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</si>
  <si>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</si>
  <si>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</si>
  <si>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</si>
  <si>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</si>
  <si>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</si>
  <si>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</si>
  <si>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</si>
  <si>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</si>
  <si>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</si>
  <si>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</si>
  <si>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</si>
  <si>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</si>
  <si>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</si>
  <si>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</si>
  <si>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</si>
  <si>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</si>
  <si>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</si>
  <si>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</si>
  <si>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</si>
  <si>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</si>
  <si>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</si>
  <si>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</si>
  <si>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</si>
  <si>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</si>
  <si>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</si>
  <si>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</si>
  <si>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</si>
  <si>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</si>
  <si>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</si>
  <si>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</si>
  <si>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</si>
  <si>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</si>
  <si>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</si>
  <si>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</si>
  <si>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</si>
  <si>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</si>
  <si>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</si>
  <si>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</si>
  <si>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</si>
  <si>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"Año del Rediseño Curricular y Reforma Universitaria"</t>
  </si>
  <si>
    <t>Construcciones</t>
  </si>
  <si>
    <t>Al Sector  Externo</t>
  </si>
  <si>
    <t>Adquisición Activos Existentes</t>
  </si>
  <si>
    <t>Terrenos</t>
  </si>
  <si>
    <t>Correspondiente Abril/2025</t>
  </si>
  <si>
    <r>
      <t>Subvención Ordinaria (</t>
    </r>
    <r>
      <rPr>
        <sz val="8"/>
        <rFont val="Arial"/>
        <family val="2"/>
      </rPr>
      <t>Libramiento no. 1096 )</t>
    </r>
  </si>
  <si>
    <r>
      <t>Subvención Extraordinaria (</t>
    </r>
    <r>
      <rPr>
        <sz val="8"/>
        <rFont val="Arial"/>
        <family val="2"/>
      </rPr>
      <t>Aporte Extraordinario Abril/2025, Libramiento no. 1092  )</t>
    </r>
  </si>
  <si>
    <r>
      <t>Subvención Extraordinaria (</t>
    </r>
    <r>
      <rPr>
        <sz val="8"/>
        <rFont val="Arial"/>
        <family val="2"/>
      </rPr>
      <t>Centros Regionales Universitarios,  Abril /2025, Libramiento no. 1094 )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</si>
</sst>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43" fontId="3" fillId="0" borderId="0" xfId="1" applyFont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  <xf numFmtId="43" fontId="7" fillId="2" borderId="4" xfId="1" applyNumberFormat="1" applyFont="1" applyFill="1" applyBorder="1"/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J9" sqref="J9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0" t="s">
        <v>28</v>
      </c>
      <c r="B1" s="90"/>
      <c r="C1" s="90"/>
      <c r="D1" s="90"/>
      <c r="E1" s="90"/>
      <c r="F1" s="90"/>
    </row>
    <row r="2" spans="1:6" ht="25.5" x14ac:dyDescent="0.35">
      <c r="A2" s="93" t="s">
        <v>29</v>
      </c>
      <c r="B2" s="93"/>
      <c r="C2" s="93"/>
      <c r="D2" s="93"/>
      <c r="E2" s="93"/>
      <c r="F2" s="93"/>
    </row>
    <row r="3" spans="1:6" x14ac:dyDescent="0.2">
      <c r="A3" s="94" t="s">
        <v>40</v>
      </c>
      <c r="B3" s="94"/>
      <c r="C3" s="94"/>
      <c r="D3" s="94"/>
      <c r="E3" s="94"/>
      <c r="F3" s="94"/>
    </row>
    <row r="4" spans="1:6" ht="15" x14ac:dyDescent="0.25">
      <c r="A4" s="91"/>
      <c r="B4" s="91"/>
      <c r="C4" s="91"/>
      <c r="D4" s="91"/>
      <c r="E4" s="91"/>
      <c r="F4" s="91"/>
    </row>
    <row r="5" spans="1:6" ht="15.75" x14ac:dyDescent="0.25">
      <c r="A5" s="95" t="s">
        <v>31</v>
      </c>
      <c r="B5" s="95"/>
      <c r="C5" s="95"/>
      <c r="D5" s="95"/>
      <c r="E5" s="95"/>
      <c r="F5" s="95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2" t="s">
        <v>45</v>
      </c>
      <c r="B7" s="92"/>
      <c r="C7" s="92"/>
      <c r="D7" s="92"/>
      <c r="E7" s="92"/>
      <c r="F7" s="92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3490458</v>
      </c>
      <c r="E11" s="7"/>
      <c r="F11" s="8">
        <f>SUM(D11/D35)</f>
        <v>2.7431033827469212E-3</v>
      </c>
    </row>
    <row r="12" spans="1:6" x14ac:dyDescent="0.2">
      <c r="A12" s="4"/>
      <c r="B12" s="4"/>
      <c r="C12" s="6" t="s">
        <v>1</v>
      </c>
      <c r="D12" s="7">
        <v>372960</v>
      </c>
      <c r="E12" s="7"/>
      <c r="F12" s="8">
        <f>SUM(D12/D35)</f>
        <v>2.931041822102692E-4</v>
      </c>
    </row>
    <row r="13" spans="1:6" x14ac:dyDescent="0.2">
      <c r="A13" s="4"/>
      <c r="B13" s="4"/>
      <c r="C13" s="9" t="s">
        <v>9</v>
      </c>
      <c r="D13" s="7">
        <v>65584533.159999996</v>
      </c>
      <c r="E13" s="7"/>
      <c r="F13" s="8">
        <f>SUM(D13/D35)</f>
        <v>5.1541990984298798E-2</v>
      </c>
    </row>
    <row r="14" spans="1:6" x14ac:dyDescent="0.2">
      <c r="A14" s="4"/>
      <c r="B14" s="4"/>
      <c r="C14" s="5" t="s">
        <v>2</v>
      </c>
      <c r="D14" s="10">
        <v>1878723.33</v>
      </c>
      <c r="E14" s="7"/>
      <c r="F14" s="11">
        <f>SUM(D14/D35)</f>
        <v>1.4764630663851451E-3</v>
      </c>
    </row>
    <row r="15" spans="1:6" x14ac:dyDescent="0.2">
      <c r="A15" s="4"/>
      <c r="B15" s="4"/>
      <c r="C15" s="5"/>
      <c r="D15" s="12">
        <f>SUM(D11:D14)</f>
        <v>71326674.489999995</v>
      </c>
      <c r="E15" s="12"/>
      <c r="F15" s="13">
        <f>SUM(F11:F14)</f>
        <v>5.6054661615641134E-2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7" t="s">
        <v>46</v>
      </c>
      <c r="D17" s="7">
        <v>1055266175.38</v>
      </c>
      <c r="E17" s="7"/>
      <c r="F17" s="8">
        <f>SUM(D17/D35)</f>
        <v>0.82931930863608272</v>
      </c>
    </row>
    <row r="18" spans="1:6" ht="24" x14ac:dyDescent="0.2">
      <c r="A18" s="4"/>
      <c r="B18" s="14"/>
      <c r="C18" s="88" t="s">
        <v>47</v>
      </c>
      <c r="D18" s="7">
        <v>125000000</v>
      </c>
      <c r="E18" s="7"/>
      <c r="F18" s="8">
        <f>SUM(D18/D35)</f>
        <v>9.8235796804707329E-2</v>
      </c>
    </row>
    <row r="19" spans="1:6" ht="24" x14ac:dyDescent="0.2">
      <c r="A19" s="4"/>
      <c r="B19" s="14"/>
      <c r="C19" s="88" t="s">
        <v>48</v>
      </c>
      <c r="D19" s="10">
        <v>20783333</v>
      </c>
      <c r="E19" s="7"/>
      <c r="F19" s="11">
        <f>SUM(D19/D35)</f>
        <v>1.6333338220100548E-2</v>
      </c>
    </row>
    <row r="20" spans="1:6" x14ac:dyDescent="0.2">
      <c r="A20" s="4"/>
      <c r="B20" s="4"/>
      <c r="C20" s="6"/>
      <c r="D20" s="12">
        <f>SUM(D17:D19)</f>
        <v>1201049508.3800001</v>
      </c>
      <c r="E20" s="12"/>
      <c r="F20" s="13">
        <f>SUM(F17:F19)</f>
        <v>0.94388844366089053</v>
      </c>
    </row>
    <row r="21" spans="1:6" x14ac:dyDescent="0.2">
      <c r="A21" s="4"/>
      <c r="B21" s="37" t="s">
        <v>4</v>
      </c>
      <c r="C21" s="38"/>
      <c r="D21" s="43"/>
      <c r="E21" s="43"/>
      <c r="F21" s="44"/>
    </row>
    <row r="22" spans="1:6" x14ac:dyDescent="0.2">
      <c r="A22" s="4"/>
      <c r="B22" s="4"/>
      <c r="C22" s="26" t="s">
        <v>2</v>
      </c>
      <c r="D22" s="25">
        <v>27093.23</v>
      </c>
      <c r="E22" s="16"/>
      <c r="F22" s="11">
        <f>SUM(D22/D35)</f>
        <v>2.1292200296505607E-5</v>
      </c>
    </row>
    <row r="23" spans="1:6" x14ac:dyDescent="0.2">
      <c r="A23" s="4"/>
      <c r="B23" s="4"/>
      <c r="C23" s="5"/>
      <c r="D23" s="27">
        <f>SUM(D22:D22)</f>
        <v>27093.23</v>
      </c>
      <c r="E23" s="21"/>
      <c r="F23" s="13">
        <f>SUM(F22:F22)</f>
        <v>2.1292200296505607E-5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5" t="s">
        <v>10</v>
      </c>
      <c r="C25" s="38"/>
      <c r="D25" s="86">
        <f>+D23+D15+D20</f>
        <v>1272403276.1000001</v>
      </c>
      <c r="E25" s="46"/>
      <c r="F25" s="47">
        <f>SUM(F23+F20+F15)</f>
        <v>0.99996439747682808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1" t="s">
        <v>11</v>
      </c>
      <c r="B27" s="32"/>
      <c r="C27" s="33"/>
      <c r="D27" s="48"/>
      <c r="E27" s="48"/>
      <c r="F27" s="49"/>
    </row>
    <row r="28" spans="1:6" x14ac:dyDescent="0.2">
      <c r="A28" s="4"/>
      <c r="B28" s="51" t="s">
        <v>12</v>
      </c>
      <c r="C28" s="51"/>
      <c r="D28" s="52"/>
      <c r="E28" s="53"/>
      <c r="F28" s="54"/>
    </row>
    <row r="29" spans="1:6" x14ac:dyDescent="0.2">
      <c r="A29" s="4"/>
      <c r="B29" s="74"/>
      <c r="C29" s="74" t="s">
        <v>5</v>
      </c>
      <c r="D29" s="83">
        <v>45302.38</v>
      </c>
      <c r="E29" s="72"/>
      <c r="F29" s="11">
        <f>SUM(D29/D35)</f>
        <v>3.5602523171597098E-5</v>
      </c>
    </row>
    <row r="30" spans="1:6" x14ac:dyDescent="0.2">
      <c r="A30" s="4"/>
      <c r="B30" s="4"/>
      <c r="C30" s="5"/>
      <c r="D30" s="27">
        <f>SUM(D29:D29)</f>
        <v>45302.38</v>
      </c>
      <c r="E30" s="21"/>
      <c r="F30" s="13">
        <f>SUM(F29)</f>
        <v>3.5602523171597098E-5</v>
      </c>
    </row>
    <row r="31" spans="1:6" x14ac:dyDescent="0.2">
      <c r="A31" s="4"/>
      <c r="B31" s="4"/>
      <c r="C31" s="5"/>
      <c r="D31" s="27"/>
      <c r="E31" s="21"/>
      <c r="F31" s="13"/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5" t="s">
        <v>13</v>
      </c>
      <c r="C33" s="56"/>
      <c r="D33" s="73">
        <f>SUM(D30)</f>
        <v>45302.38</v>
      </c>
      <c r="E33" s="57"/>
      <c r="F33" s="58">
        <f>SUM(F30)</f>
        <v>3.5602523171597098E-5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0" t="s">
        <v>25</v>
      </c>
      <c r="B35" s="64"/>
      <c r="C35" s="65"/>
      <c r="D35" s="85">
        <f>D25+D33</f>
        <v>1272448578.4800003</v>
      </c>
      <c r="E35" s="66"/>
      <c r="F35" s="67">
        <f>SUM(F33+F25)</f>
        <v>0.99999999999999967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69" t="s">
        <v>14</v>
      </c>
      <c r="B37" s="32"/>
      <c r="C37" s="33"/>
      <c r="D37" s="48"/>
      <c r="E37" s="48"/>
      <c r="F37" s="50"/>
    </row>
    <row r="38" spans="1:6" x14ac:dyDescent="0.2">
      <c r="A38" s="4"/>
      <c r="B38" s="51" t="s">
        <v>15</v>
      </c>
      <c r="C38" s="56"/>
      <c r="D38" s="53"/>
      <c r="E38" s="53"/>
      <c r="F38" s="54"/>
    </row>
    <row r="39" spans="1:6" x14ac:dyDescent="0.2">
      <c r="A39" s="4"/>
      <c r="B39" s="4"/>
      <c r="C39" s="5" t="s">
        <v>16</v>
      </c>
      <c r="D39" s="20">
        <v>832993271.46000004</v>
      </c>
      <c r="E39" s="20"/>
      <c r="F39" s="8">
        <f>SUM(D39/D65)</f>
        <v>0.6388085789425948</v>
      </c>
    </row>
    <row r="40" spans="1:6" x14ac:dyDescent="0.2">
      <c r="A40" s="4"/>
      <c r="B40" s="4"/>
      <c r="C40" s="6" t="s">
        <v>17</v>
      </c>
      <c r="D40" s="20">
        <v>121918750.55</v>
      </c>
      <c r="E40" s="20"/>
      <c r="F40" s="8">
        <f>SUM(D40/D65)</f>
        <v>9.3497446442509569E-2</v>
      </c>
    </row>
    <row r="41" spans="1:6" x14ac:dyDescent="0.2">
      <c r="A41" s="4"/>
      <c r="B41" s="4"/>
      <c r="C41" s="5" t="s">
        <v>26</v>
      </c>
      <c r="D41" s="19">
        <v>29619811.5</v>
      </c>
      <c r="E41" s="20"/>
      <c r="F41" s="11">
        <f>SUM(D41/D65)</f>
        <v>2.2714937012274682E-2</v>
      </c>
    </row>
    <row r="42" spans="1:6" x14ac:dyDescent="0.2">
      <c r="A42" s="4"/>
      <c r="B42" s="4"/>
      <c r="C42" s="5"/>
      <c r="D42" s="27">
        <f>SUM(D39:D41)</f>
        <v>984531833.50999999</v>
      </c>
      <c r="E42" s="21"/>
      <c r="F42" s="13">
        <f>SUM(F39:F41)</f>
        <v>0.75502096239737904</v>
      </c>
    </row>
    <row r="43" spans="1:6" ht="12.75" customHeight="1" x14ac:dyDescent="0.2">
      <c r="A43" s="4"/>
      <c r="B43" s="51" t="s">
        <v>18</v>
      </c>
      <c r="C43" s="56"/>
      <c r="D43" s="53"/>
      <c r="E43" s="53"/>
      <c r="F43" s="59"/>
    </row>
    <row r="44" spans="1:6" ht="12.75" customHeight="1" x14ac:dyDescent="0.2">
      <c r="A44" s="4"/>
      <c r="B44" s="74"/>
      <c r="C44" s="72" t="s">
        <v>19</v>
      </c>
      <c r="D44" s="76">
        <v>268360146.65000001</v>
      </c>
      <c r="E44" s="75"/>
      <c r="F44" s="8">
        <f>SUM(D44/D65)</f>
        <v>0.20580089875857402</v>
      </c>
    </row>
    <row r="45" spans="1:6" ht="12.75" customHeight="1" x14ac:dyDescent="0.2">
      <c r="A45" s="4"/>
      <c r="B45" s="74"/>
      <c r="C45" s="72" t="s">
        <v>42</v>
      </c>
      <c r="D45" s="77">
        <v>0</v>
      </c>
      <c r="E45" s="75"/>
      <c r="F45" s="11">
        <f>SUM(D45/D65)</f>
        <v>0</v>
      </c>
    </row>
    <row r="46" spans="1:6" x14ac:dyDescent="0.2">
      <c r="A46" s="4"/>
      <c r="B46" s="4"/>
      <c r="C46" s="5"/>
      <c r="D46" s="27">
        <f>SUM(D44:D45)</f>
        <v>268360146.65000001</v>
      </c>
      <c r="E46" s="21"/>
      <c r="F46" s="13">
        <f>SUM(F44:F45)</f>
        <v>0.20580089875857402</v>
      </c>
    </row>
    <row r="47" spans="1:6" x14ac:dyDescent="0.2">
      <c r="A47" s="4"/>
      <c r="B47" s="51" t="s">
        <v>38</v>
      </c>
      <c r="C47" s="56"/>
      <c r="D47" s="78"/>
      <c r="E47" s="78"/>
      <c r="F47" s="59"/>
    </row>
    <row r="48" spans="1:6" x14ac:dyDescent="0.2">
      <c r="A48" s="4"/>
      <c r="B48" s="4"/>
      <c r="C48" s="9" t="s">
        <v>39</v>
      </c>
      <c r="D48" s="79">
        <v>0</v>
      </c>
      <c r="E48" s="9"/>
      <c r="F48" s="11">
        <f>SUM(D48/D65)</f>
        <v>0</v>
      </c>
    </row>
    <row r="49" spans="1:6" x14ac:dyDescent="0.2">
      <c r="A49" s="4"/>
      <c r="B49" s="4"/>
      <c r="C49" s="5"/>
      <c r="D49" s="80">
        <f>SUM(D48:D48)</f>
        <v>0</v>
      </c>
      <c r="E49" s="21"/>
      <c r="F49" s="13">
        <f>SUM(F48:F48)</f>
        <v>0</v>
      </c>
    </row>
    <row r="50" spans="1:6" ht="9.75" customHeight="1" x14ac:dyDescent="0.2">
      <c r="A50" s="4"/>
      <c r="B50" s="4"/>
      <c r="C50" s="5"/>
      <c r="D50" s="21"/>
      <c r="E50" s="21"/>
      <c r="F50" s="29"/>
    </row>
    <row r="51" spans="1:6" x14ac:dyDescent="0.2">
      <c r="A51" s="22"/>
      <c r="B51" s="60" t="s">
        <v>20</v>
      </c>
      <c r="C51" s="56"/>
      <c r="D51" s="73">
        <f>SUM(D42+D46+D49)</f>
        <v>1252891980.1600001</v>
      </c>
      <c r="E51" s="57"/>
      <c r="F51" s="58">
        <f>SUM(F49+F46+F42)</f>
        <v>0.96082186115595303</v>
      </c>
    </row>
    <row r="52" spans="1:6" x14ac:dyDescent="0.2">
      <c r="A52" s="22"/>
      <c r="B52" s="22"/>
      <c r="C52" s="5"/>
      <c r="D52" s="23"/>
      <c r="E52" s="23"/>
      <c r="F52" s="29"/>
    </row>
    <row r="53" spans="1:6" x14ac:dyDescent="0.2">
      <c r="A53" s="31" t="s">
        <v>21</v>
      </c>
      <c r="B53" s="32"/>
      <c r="C53" s="33"/>
      <c r="D53" s="48"/>
      <c r="E53" s="48"/>
      <c r="F53" s="68"/>
    </row>
    <row r="54" spans="1:6" x14ac:dyDescent="0.2">
      <c r="A54" s="4"/>
      <c r="B54" s="51" t="s">
        <v>22</v>
      </c>
      <c r="C54" s="56"/>
      <c r="D54" s="53"/>
      <c r="E54" s="53"/>
      <c r="F54" s="61"/>
    </row>
    <row r="55" spans="1:6" x14ac:dyDescent="0.2">
      <c r="A55" s="4"/>
      <c r="B55" s="74"/>
      <c r="C55" s="72" t="s">
        <v>27</v>
      </c>
      <c r="D55" s="76">
        <v>16363775.109999999</v>
      </c>
      <c r="E55" s="75"/>
      <c r="F55" s="8">
        <f>SUM(D55/D65)</f>
        <v>1.2549104875521513E-2</v>
      </c>
    </row>
    <row r="56" spans="1:6" x14ac:dyDescent="0.2">
      <c r="A56" s="4"/>
      <c r="B56" s="74"/>
      <c r="C56" s="72" t="s">
        <v>41</v>
      </c>
      <c r="D56" s="76">
        <v>34723713.57</v>
      </c>
      <c r="E56" s="75"/>
      <c r="F56" s="11">
        <f>SUM(D56/D65)</f>
        <v>2.6629033968525343E-2</v>
      </c>
    </row>
    <row r="57" spans="1:6" x14ac:dyDescent="0.2">
      <c r="A57" s="4"/>
      <c r="B57" s="4"/>
      <c r="C57" s="5"/>
      <c r="D57" s="84">
        <f>SUM(D55:D56)</f>
        <v>51087488.68</v>
      </c>
      <c r="E57" s="21"/>
      <c r="F57" s="13">
        <f>SUM(F55:F56)</f>
        <v>3.9178138844046854E-2</v>
      </c>
    </row>
    <row r="58" spans="1:6" x14ac:dyDescent="0.2">
      <c r="A58" s="4"/>
      <c r="B58" s="51" t="s">
        <v>43</v>
      </c>
      <c r="C58" s="56"/>
      <c r="D58" s="53"/>
      <c r="E58" s="53"/>
      <c r="F58" s="61"/>
    </row>
    <row r="59" spans="1:6" x14ac:dyDescent="0.2">
      <c r="A59" s="4"/>
      <c r="B59" s="4"/>
      <c r="C59" s="5" t="s">
        <v>44</v>
      </c>
      <c r="D59" s="79">
        <v>0</v>
      </c>
      <c r="E59" s="21"/>
      <c r="F59" s="11">
        <f>SUM(D59/D65)</f>
        <v>0</v>
      </c>
    </row>
    <row r="60" spans="1:6" x14ac:dyDescent="0.2">
      <c r="A60" s="4"/>
      <c r="B60" s="4"/>
      <c r="C60" s="5"/>
      <c r="D60" s="27">
        <f>SUM(D59)</f>
        <v>0</v>
      </c>
      <c r="E60" s="21"/>
      <c r="F60" s="13">
        <f>SUM(F59)</f>
        <v>0</v>
      </c>
    </row>
    <row r="61" spans="1:6" ht="10.5" customHeight="1" x14ac:dyDescent="0.2">
      <c r="A61" s="4"/>
      <c r="B61" s="4"/>
      <c r="C61" s="5"/>
      <c r="D61" s="21"/>
      <c r="E61" s="21"/>
      <c r="F61" s="13"/>
    </row>
    <row r="62" spans="1:6" ht="9" customHeight="1" x14ac:dyDescent="0.2">
      <c r="A62" s="4"/>
      <c r="B62" s="4"/>
      <c r="C62" s="5"/>
      <c r="D62" s="16"/>
      <c r="E62" s="16"/>
      <c r="F62" s="28"/>
    </row>
    <row r="63" spans="1:6" x14ac:dyDescent="0.2">
      <c r="A63" s="4"/>
      <c r="B63" s="60" t="s">
        <v>23</v>
      </c>
      <c r="C63" s="62"/>
      <c r="D63" s="81">
        <f>SUM(D57+D60)</f>
        <v>51087488.68</v>
      </c>
      <c r="E63" s="57"/>
      <c r="F63" s="58">
        <f>SUM(F57+F60)</f>
        <v>3.9178138844046854E-2</v>
      </c>
    </row>
    <row r="64" spans="1:6" x14ac:dyDescent="0.2">
      <c r="A64" s="4"/>
      <c r="B64" s="4"/>
      <c r="C64" s="5"/>
      <c r="D64" s="16"/>
      <c r="E64" s="16"/>
      <c r="F64" s="8"/>
    </row>
    <row r="65" spans="1:6" x14ac:dyDescent="0.2">
      <c r="A65" s="63" t="s">
        <v>24</v>
      </c>
      <c r="B65" s="64"/>
      <c r="C65" s="65"/>
      <c r="D65" s="96">
        <f>+D63+D51</f>
        <v>1303979468.8400002</v>
      </c>
      <c r="E65" s="66"/>
      <c r="F65" s="67">
        <f>SUM(F63+F51)</f>
        <v>0.99999999999999989</v>
      </c>
    </row>
    <row r="66" spans="1:6" x14ac:dyDescent="0.2">
      <c r="A66" s="4"/>
      <c r="B66" s="4"/>
      <c r="C66" s="4"/>
      <c r="D66" s="24"/>
      <c r="E66" s="16"/>
      <c r="F66" s="4"/>
    </row>
    <row r="68" spans="1:6" x14ac:dyDescent="0.2">
      <c r="D68" s="89"/>
    </row>
    <row r="72" spans="1:6" x14ac:dyDescent="0.2">
      <c r="A72" t="s">
        <v>32</v>
      </c>
      <c r="D72" t="s">
        <v>33</v>
      </c>
    </row>
    <row r="73" spans="1:6" x14ac:dyDescent="0.2">
      <c r="C73" s="82" t="s">
        <v>34</v>
      </c>
      <c r="D73" s="82" t="s">
        <v>35</v>
      </c>
    </row>
    <row r="74" spans="1:6" x14ac:dyDescent="0.2">
      <c r="C74" t="s">
        <v>36</v>
      </c>
      <c r="D74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Abril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PAULA DAWANNY FERRERAS PÉREZ</cp:lastModifiedBy>
  <cp:lastPrinted>2025-05-07T20:10:52Z</cp:lastPrinted>
  <dcterms:created xsi:type="dcterms:W3CDTF">2001-01-25T14:49:03Z</dcterms:created>
  <dcterms:modified xsi:type="dcterms:W3CDTF">2025-05-08T13:10:41Z</dcterms:modified>
</cp:coreProperties>
</file>