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99cm08\Desktop\"/>
    </mc:Choice>
  </mc:AlternateContent>
  <bookViews>
    <workbookView xWindow="0" yWindow="0" windowWidth="20490" windowHeight="7755"/>
  </bookViews>
  <sheets>
    <sheet name="Hoja1" sheetId="1" r:id="rId1"/>
  </sheets>
  <externalReferences>
    <externalReference r:id="rId2"/>
  </externalReferences>
  <definedNames>
    <definedName name="_xlnm.Print_Area" localSheetId="0">Hoja1!$B$1:$K$155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7" i="1" l="1"/>
  <c r="K116" i="1"/>
  <c r="J117" i="1"/>
  <c r="J116" i="1"/>
  <c r="K30" i="1" l="1"/>
  <c r="K31" i="1"/>
  <c r="K32" i="1"/>
  <c r="K33" i="1"/>
  <c r="K34" i="1"/>
  <c r="K35" i="1"/>
  <c r="K36" i="1"/>
  <c r="K37" i="1"/>
  <c r="K29" i="1"/>
  <c r="J30" i="1"/>
  <c r="J31" i="1"/>
  <c r="J32" i="1"/>
  <c r="J33" i="1"/>
  <c r="J34" i="1"/>
  <c r="J35" i="1"/>
  <c r="J36" i="1"/>
  <c r="J37" i="1"/>
  <c r="J29" i="1"/>
  <c r="J112" i="1" l="1"/>
  <c r="J25" i="1"/>
  <c r="D16" i="1" l="1"/>
  <c r="D15" i="1"/>
  <c r="D14" i="1"/>
</calcChain>
</file>

<file path=xl/sharedStrings.xml><?xml version="1.0" encoding="utf-8"?>
<sst xmlns="http://schemas.openxmlformats.org/spreadsheetml/2006/main" count="241" uniqueCount="124">
  <si>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</si>
  <si>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</si>
  <si>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</si>
  <si>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</si>
  <si>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</si>
  <si>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</si>
  <si>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</si>
  <si>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</si>
  <si>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</si>
  <si>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</si>
  <si>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</si>
  <si>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</si>
  <si>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</si>
  <si>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</si>
  <si>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</si>
  <si>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</si>
  <si>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</si>
  <si>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</si>
  <si>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</si>
  <si>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</si>
  <si>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</si>
  <si>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</si>
  <si>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</si>
  <si>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</si>
  <si>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</si>
  <si>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</si>
  <si>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</si>
  <si>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</si>
  <si>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</si>
  <si>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</si>
  <si>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</si>
  <si>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</si>
  <si>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</si>
  <si>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</si>
  <si>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</si>
  <si>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</si>
  <si>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</si>
  <si>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</si>
  <si>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</si>
  <si>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</si>
  <si>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</si>
  <si>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</si>
  <si>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</si>
  <si>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</si>
  <si>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</si>
  <si>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</si>
  <si>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</si>
  <si>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</si>
  <si>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3.3.3</t>
  </si>
  <si>
    <t>5128-UNIVERSIDAD AUTONOMA DE SANTO DOMINGO</t>
  </si>
  <si>
    <t>01-UNIVERSIDAD AUTONOMA DE SANTO DOMINGO</t>
  </si>
  <si>
    <t>0001-UNIVERSIDAD AUTONOMA DE SANTO DOMINGO</t>
  </si>
  <si>
    <t>Formar críticamente profesionales, investigadores y técnicos en las ciencias, las humanidades y las artes necesarias y eficientes para coadyuvar a las transformaciones que demanda el desarrollo nacional sostenible, así como difundir los ideales de la cultura de paz, progreso, justicia social, equidad de género y respeto a los derechos humanos, a fin de contribuir a la formación de una conciencia colectiva basada en valores.</t>
  </si>
  <si>
    <t>Ser una institución de excelencia y liderazgo académico, gestionada con eficiencia y acreditada nacional e internacionalmente; con un personal docente, investigador, extensionistas y egresados de alta calificación; creadora de conocimientos científicos y nuevas tecnologías, y reconocida por su contribución al desarrollo humano con equidad y hacia una sociedad democrática y solidaria.</t>
  </si>
  <si>
    <t>11-Docencia</t>
  </si>
  <si>
    <t xml:space="preserve">Define la labor fundamental de la academia, que es la relación profesor-alumno en el proceso de enseñanza-aprendizaje y tiene como objetivo elevar la calidad de la docencia, la articulación de ésta con la investigación y la extensión. </t>
  </si>
  <si>
    <t>Estudiantes matriculados</t>
  </si>
  <si>
    <t>Aumentar la cantidad de estudiantes formados en las áreas Artísticas, Humanísticas, de las Ciencias e Ingeniería y Arquitectura, a través de la matriculación y reinscripción de 382,712.00 en el año 2020 a 382,892.00 en el año 2022.</t>
  </si>
  <si>
    <t xml:space="preserve"> Presupuesto Anual </t>
  </si>
  <si>
    <t>5951 - Estudiantes de grado reciben formación en ciencias económicas y sociales</t>
  </si>
  <si>
    <t>Número de estudiantes matriculados</t>
  </si>
  <si>
    <t>5953 - Estudiantes de grado reciben formación en ciencias</t>
  </si>
  <si>
    <t>5957 - Estudiantes de grado reciben formación en ciencias jurídicas y políticas</t>
  </si>
  <si>
    <t>5969 - Estudiantes de grado reciben formación en ciencias agronómicas y veterinarias</t>
  </si>
  <si>
    <t>5972 - Estudiantes de grado reciben formación en ciencias de la educación</t>
  </si>
  <si>
    <t>5974 - Estudiantes de grado reciben formación en artes</t>
  </si>
  <si>
    <t>6040 - Estudiantes de grado reciben formación en ciencias de la salud</t>
  </si>
  <si>
    <t>6041 - Estudiantes de grado reciben formación en ingeniería y arquitectura</t>
  </si>
  <si>
    <t>6050 - Estudiantes de grado reciben formación en humanidades</t>
  </si>
  <si>
    <t>Consiste en formar recursos humanos en las áreas de las ciencias económicas y sociales conforme a las necesidades que requiere el desarrollo del país como son: Licenciatura en Economía, Licenciatura en Administración de Empresas, Licenciatura en Administración de Empresas Turísticas y Hoteleras, Licenciatura en Administración Pública, Lic. en Contabilidad, Lic. en Estadísticas, mención Informática, Lic. en Estadísticas, Mención Socioeconómica, Lic. en Mercadotecnia, Lic. en Sociología y Lic. en Trabajo Social.</t>
  </si>
  <si>
    <t>Consiste en formar los recursos humanos en las áreas de la ciencias conforme a las necesidades que requiere el desarrollo del país, que son: Licenciatura en Biología, Licenciatura en Geografía mención Recursos Naturales y Ecoturismo, Licenciatura en Geografía Mención Representación Espacial, Licenciatura en Física, Licenciatura en Matemáticas, Licenciatura en Microbiología, Licenciatura en Química, Tecnólogo Superior en Alimentos, Licenciatura en Informática, Técnico Superior Reparación y Ensamblaje de Computadoras.</t>
  </si>
  <si>
    <t>Consiste en formar los recursos humanos en las áreas de ciencias jurídicas y políticas conforme a las necesidades que requiere el desarrollo del país que son: Licenciatura en Derecho, Licenciatura en Ciencias Políticas y Lic. en Criminología.</t>
  </si>
  <si>
    <t>Consiste en formar recursos humanos en las áreas de ciencias agronómicas y veterinarias conforme a las necesidades que requiere el desarrollo del país, que son: Ingeniería en Desarrollo Agrícola Rural, Ingeniería Agronómica mención Suelos y Riego, Ingeniería en Zootecnia, Ingeniería Lácteo-Alimentaria, Tecnología en Procesos Lácteos Alimentarios y Licenciatura en Medicina Veterinaria.</t>
  </si>
  <si>
    <t xml:space="preserve">Consiste en formar recursos humanos en las áreas en ciencias de la educación conforme a las necesidades que requiere el desarrollo del país, que son: Licenciatura en Educación Básica, Licenciatura en Educación Inicial, Licenciatura en Educación mención Biología y Química, Licenciatura en Educación mención Ciencias Sociales, Licenciatura en Educación mención Filosofía y Letras, Licenciatura en Educación mención Matemáticas, Licenciatura en Educación mención Orientación Académica, Licenciatura en Educación Mención Orientación Socio-Comunitaria, Licenciatura en Educación mención Orientación para el desarrollo de Recursos Humanos, Licenciatura en Educación Física, Licenciatura en Bibliotecología. </t>
  </si>
  <si>
    <t>Consiste en formar recursos humanos en las áreas de las ciencias de la salud conforme a las necesidades que requiere el desarrollo del país, como son: Licenciatura en Farmacia, Licenciatura en Enfermería, Técnico Profesional en Enfermería, Doctor en Odontología, Licenciatura en Bioanálisis, Licenciatura en Imagenología, Técnico Radiológico y Doctor en Medicina.</t>
  </si>
  <si>
    <t>Consiste en formar recursos humanos en las áreas de la ingeniería y arquitectura conforme a las necesidades que requiere el desarrollo del país, que son: Licenciatura en Arquitectura, Ingeniería Electromecánica mención Eléctrica, Ingeniería Electromecánica mención Electrónica, Ingeniería Electromecánica mención Mecánica, Ingeniería Civil, Ingeniería Química, Licenciatura en Agrimensura e Ingeniería Industrial.</t>
  </si>
  <si>
    <t xml:space="preserve">Consiste en formar recursos humanos en las áreas humanísticas conforme a las necesidades que requiere el desarrollo del país como son: Licenciatura en Ciencias de la Comunicación Social, Licenciatura en Comunicación Social mención Comunicación, Licenciatura en Comunicación Social mención Periodismo, Licenciatura en Comunicación Social mención Relaciones Públicas. </t>
  </si>
  <si>
    <t xml:space="preserve">Presupuesto aprobado:  </t>
  </si>
  <si>
    <t xml:space="preserve">Presupuesto modificado: </t>
  </si>
  <si>
    <t>Total devengado:</t>
  </si>
  <si>
    <t>14-Bienestar Estudiantil</t>
  </si>
  <si>
    <t>Consiste en los gastos por concepto de la administración de las becas de estudios-trabajos, préstamos, servicios de comedor, albergues, aportes al economato, servicios de salud, actividades recreativas y deportivas de los estudiantes, transporte estudiantil y cualquier otro gasto que incida en el bienestar físico y psíquico de los alumnos de la UASD.(Art. 10. Res. 76-274 del H.C.U)</t>
  </si>
  <si>
    <t xml:space="preserve"> Todos los estudiantes  de la UASD que reúnan los requisitos establecidos en los reglamentos, de los recursos socio-económicos limitadas, que cumplen con un rendimiento académico.</t>
  </si>
  <si>
    <t>Reanudar los servicios que habilitan a los estudiantes para recibir y asimilar los procesos formativos de nivel superior y carreras específicas, de 1,548,390.00 servicios que se habían paralizado por la pandemia COVID-19, en el año 2020 a 1,616,036.00 para el año 2022.</t>
  </si>
  <si>
    <t>5940-Estudiantes acceden al servicio de bienestar estudiantil</t>
  </si>
  <si>
    <t>Número de estudiantes beneficiados por los servicios de bienestar estudiantil</t>
  </si>
  <si>
    <t>6047-Otorgamiento de créditos, becas y exoneraciones</t>
  </si>
  <si>
    <t>Número de estudiantes de grado que reciben créditos, becas y exoneraciones</t>
  </si>
  <si>
    <r>
      <rPr>
        <b/>
        <i/>
        <sz val="11"/>
        <color theme="1"/>
        <rFont val="Calibri"/>
        <family val="2"/>
        <scheme val="minor"/>
      </rPr>
      <t>Becas al Comedor:</t>
    </r>
    <r>
      <rPr>
        <i/>
        <sz val="11"/>
        <color theme="1"/>
        <rFont val="Calibri"/>
        <family val="2"/>
        <scheme val="minor"/>
      </rPr>
      <t xml:space="preserve"> Es el servicio gratuito de alimentación que la UASD ofrece a los estudiantes por sus servicios en una de las siguientes categorías: Becas de Estudio y Trabajo (BET), grupos culturales, deportistas, cuerpo del orden del comedor y por razones socio-económicas. 
</t>
    </r>
    <r>
      <rPr>
        <b/>
        <i/>
        <sz val="11"/>
        <color theme="1"/>
        <rFont val="Calibri"/>
        <family val="2"/>
        <scheme val="minor"/>
      </rPr>
      <t>Dispensario Médico:</t>
    </r>
    <r>
      <rPr>
        <i/>
        <sz val="11"/>
        <color theme="1"/>
        <rFont val="Calibri"/>
        <family val="2"/>
        <scheme val="minor"/>
      </rPr>
      <t xml:space="preserve"> Ofrece servicios de salud totalmente gratuito a la comunidad de la UASD. 
</t>
    </r>
    <r>
      <rPr>
        <b/>
        <i/>
        <sz val="11"/>
        <color theme="1"/>
        <rFont val="Calibri"/>
        <family val="2"/>
        <scheme val="minor"/>
      </rPr>
      <t>Estancia Infantil:</t>
    </r>
    <r>
      <rPr>
        <i/>
        <sz val="11"/>
        <color theme="1"/>
        <rFont val="Calibri"/>
        <family val="2"/>
        <scheme val="minor"/>
      </rPr>
      <t xml:space="preserve"> Ofrece supervisión, cuidado y estimulación de las áreas del desarrollo psicológico a los niños y niñas desde tres meses hasta seis años de edad, hijos (as) de las madres estudiantes y empleadas de escasos recursos de la universidad, como servicio emergente mientras ellas estudian en la universidad, colaborando eficazmente con la prevención del abuso infantil y sus implicaciones, frente a la vulnerabilidad de los infantes que son dejados por sus madres en situaciones no adecuadas. 
</t>
    </r>
    <r>
      <rPr>
        <b/>
        <i/>
        <sz val="11"/>
        <color theme="1"/>
        <rFont val="Calibri"/>
        <family val="2"/>
        <scheme val="minor"/>
      </rPr>
      <t xml:space="preserve">Residencia Estudiantil: </t>
    </r>
    <r>
      <rPr>
        <i/>
        <sz val="11"/>
        <color theme="1"/>
        <rFont val="Calibri"/>
        <family val="2"/>
        <scheme val="minor"/>
      </rPr>
      <t>Es un programa que está orientado a garantizar el apoyo a los estudiantes que ingresan a la UASD con talentos y grandes deseos de superación y que sus condiciones socio-económicas son limitadas.</t>
    </r>
  </si>
  <si>
    <r>
      <rPr>
        <b/>
        <i/>
        <sz val="11"/>
        <color theme="1"/>
        <rFont val="Calibri"/>
        <family val="2"/>
        <scheme val="minor"/>
      </rPr>
      <t>Otorgamientos de Beca Estudio Trabajo:</t>
    </r>
    <r>
      <rPr>
        <i/>
        <sz val="11"/>
        <color theme="1"/>
        <rFont val="Calibri"/>
        <family val="2"/>
        <scheme val="minor"/>
      </rPr>
      <t xml:space="preserve"> Concede a los estudiantes por sus aptitudes para realizar labores auxiliares y administrativas la oportunidad de insertarse al área laboral creando el hábito de responsabilidad y proporcionar un incentivo económico que le supla las necesidades para culminar su carrera. Así como otros servicios prestados, de conformidad con los procedimientos, deberes y derechos. 
</t>
    </r>
    <r>
      <rPr>
        <b/>
        <i/>
        <sz val="11"/>
        <color theme="1"/>
        <rFont val="Calibri"/>
        <family val="2"/>
        <scheme val="minor"/>
      </rPr>
      <t>Crédito Educativo:</t>
    </r>
    <r>
      <rPr>
        <i/>
        <sz val="11"/>
        <color theme="1"/>
        <rFont val="Calibri"/>
        <family val="2"/>
        <scheme val="minor"/>
      </rPr>
      <t xml:space="preserve"> Es el préstamo o crédito educativo mediante el cual la universidad contribuye a financiar la carrera de los bachilleres que reúnan las condiciones socio-económicas y académicas. </t>
    </r>
  </si>
  <si>
    <t xml:space="preserve">• Apertura de nuevos programas formativos en áreas o disciplinas demandadas por la sociedad y el mercado laboral e insertar el uso de las tecnologías en todos los programas.     • Implementar un proceso de rediseño curricular integral que permita actualizar todos los planes y programas de estudios por carrera y asignatura  acorde con las demandas de los sectores productivos y los requerimientos de desarrollo del país.  • Reorientar el perfil del egresado de algunos programas formativos en correspondencia con el desarrollo científico del país. • Establecer mecanismos  para que se actualicen  de manera periódica los contenidos de asignaturas.  • Planificar y desarrollar acciones tendentes a vincular la investigación con la docencia de grado y de postgrado.  • Definir un nuevo Reglamento de Rendimiento Académico Estudiantil, para unificar todos los criterios y concretar la política de evaluación de aprendizajes definida. • Crear mecanismos para elevar el porcentaje de egresados, mediante  programación de asignaturas en línea. • Fortalecer en la práctica la articulación entre la función de extensión y de docencia.                                                                                                                                                                                                                                                                                                                                                                                                                                                                                                                                                                                                                                                                                                                                                                                                                                                                                                                                                                                                                                                                                                                 </t>
  </si>
  <si>
    <t>• Diseñar e implementar campaña de información y publicidad sobre los servicios que ofrece la UASD a estudiantes.
• Institucionalizar la evaluación anual de los servicios estudiantiles que ofrece la UASD, con participación directa de los beneficiarios y colocando buzones de sugerencias en las oficinas que  brindan dichos servicios.</t>
  </si>
  <si>
    <t xml:space="preserve">Consiste en formar recursos humanos en las áreas artísticas conforme a las necesidades que requiere el desarrollo del país como son: Historia y Crítica del Arte, Licenciatura en Publicidad mención Ilustración, Licenciatura en Publicidad mención Creatividad y Gerencia, Licenciatura en Publicidad mención Diseño Gráfico Publicitario, Técnico en Diseño, Gráfico Publicitario, Licenciatura en Teatro, Licenciatura en Teatro mención Actuación, Licenciatura en Teatro mención Dirección y Dramaturgia, Técnico Superior en Actuación, Licenciatura en Música mención Teoría y Educación Musical, Licenciatura en Cine y Medios Audiovisuales, Licenciatura en Producción de Televisión y Audiovisuales, Técnico en Fotografía, Licenciatura en Artes Plásticas mención Escultura, Artes Plásticas mención Pintura, Técnico en Ilustración, Licenciatura Diseño Artesanal y Decoración de Ambiente, Licenciatura en Diseño de Modas, Técnico en Diseño Artesanal, Técnico en Diseño de Muebles, Técnico en Patrón y Confección de Moda. </t>
  </si>
  <si>
    <t>DESARROLLO PRODUCTIVO</t>
  </si>
  <si>
    <t>Competitividad e innovavión en un ambiente favorable a la cooperación y la responsabilidad social</t>
  </si>
  <si>
    <t>Consolidar un sistema de educación superior de calidad, que responda a las necesidades del desarrollo de la Nación</t>
  </si>
  <si>
    <t>V-2</t>
  </si>
  <si>
    <t>Informe de Evaluación Semestral de las Metas Físicas-Financieras</t>
  </si>
  <si>
    <t xml:space="preserve">Ejecución Presupuestaria Primer Semestre 2022 </t>
  </si>
  <si>
    <t xml:space="preserve"> Programación Semestral</t>
  </si>
  <si>
    <t>Ejecución Semestral</t>
  </si>
  <si>
    <t>Ejecución Semestal</t>
  </si>
  <si>
    <t>Con relación a la ejecución física en la formación de profesionales en Ciencias Económicas y Sociales, se logró formar el 96%  de la meta física programada para el semestre Enero-Junio año 2022, donde se esperaba atender 26,862 estudiantes con un monto presupuestado de  RD$327,008,932; se logró atender a 25,749 en los siguientes ambitos 23,020 en el grado, 1,938 de nuevo ingresos a facultad,  648 Titulados de grado y  143 Titulados de Postgrado;  con una ejecución presupuestaria de RD$439,121,692 lo que representó un 134.3 % es decir 34.3 más del financiero  programado.</t>
  </si>
  <si>
    <t>Con relación a la ejecución física en la formación de profesionales en Ciencias, se logró formar el 97%  de la meta física programada para el semestre Enero-Junio año 2022, donde se esperaba atender 7,921 estudiantes con un monto presupuestado de  RD$440,887,737; se logró atender a 7,660 en los siguientes ambitos 6,968 en el grado, 587 de nuevo ingresos a facultad,  62 Titulados de grado y  43 Titulados de Postgrado;  con una ejecución presupuestaria de RD$594,210,845 lo que representó un 134.8 % es decir 34.8 más del financiero  programado.</t>
  </si>
  <si>
    <t>Con relación a la ejecución física en la formación de profesionales en Ciencias Jurídicas y Politicas, se logró formar el 98%  de la meta física programada para el semestre Enero-Junio año 2022, donde se esperaba atender 9,695 estudiantes con un monto presupuestado de  RD$155,916,187; se logró atender a 9,474 en los siguientes ambitos 8,512 en el grado, 717 de nuevo ingresos a facultad, 170 Titulados de grado y  75 Titulados de Postgrado;  con una ejecución presupuestaria de RD$242,155,928 lo que representó un 155.3 % es decir 55.3 más del financiero  programado.</t>
  </si>
  <si>
    <t>Con relación a la ejecución física en la formación de profesionales en Ciencias Agronómicas y veterinarias, se logró formar el 100%  de la meta física programada para el semestre Enero-Junio año 2022, donde se esperaba atender 2,566 estudiantes con un monto presupuestado de  RD$66,918,257; se logró atender a 2,571 en los siguientes ambitos 2,342 en el grado, 197 de nuevo ingresos a facultad, 32 Titulados de grado y  0 Titulados de Postgrado;  con una ejecución presupuestaria de RD$94,067,959 lo que representó un 140.6 % es decir 40.6 más del financiero  programado.</t>
  </si>
  <si>
    <t>Con relación a la ejecución física en la formación de profesionales en Ciencias de la Educación, se logró formar el 89%  de la meta física programada para el semestre Enero-Junio año 2022, donde se esperaba atender 55,708 estudiantes con un monto presupuestado de  RD$298,869,889; se logró atender a 49,684 en los siguientes ambitos 43,342 en el grado, 3,649 de nuevo ingresos a facultad, 2,418 Titulados de grado y 275 Titulados de Postgrado;  con una ejecución presupuestaria de RD$419,844,870 lo que representó un 140.5 % es decir 40.5 más del financiero  programado.</t>
  </si>
  <si>
    <t>Con relación a la ejecución física en la formación de profesionales en Artes, se logró formar el 98%  de la meta física programada para el semestre Enero-Junio año 2022, donde se esperaba atender 5,976 estudiantes con un monto presupuestado de  RD$87,571,943; se logró atender a 5,828 en los siguientes ambitos 5,274 en el grado, 444 de nuevo ingresos a facultad, 107 Titulados de grado y  3 Titulados de Postgrado;  con una ejecución presupuestaria de RD$142,632,458 lo que representó un 162.9 % es decir 62.9 más del financiero  programado.</t>
  </si>
  <si>
    <t xml:space="preserve">La Desviación presentada de un 1% por encima de lo programado en la ejecución física como logro significativo de la meta cumplida. Mientras que la desviación de un 48.1% por encima de lo programado en la ejecución financiera se debe al aumento salarial aplicado en Enero 2022 por el acuerdo en febrero 2021 con los gremios universitarios. </t>
  </si>
  <si>
    <t>Con relación a la ejecución física en la formación de profesionales en Ciencias de la Salud, se logró formar el 101%  de la meta física programada para el semestre Enero-Junio año 2022, donde se esperaba atender31,344 estudiantes con un monto presupuestado de  RD$449,980,669; se logró atender a 31,533 en los siguientes ambitos 28,112 en el grado, 2,367 de nuevo ingresos a facultad, 811 Titulados de grado y  243 Titulados de Postgrado;  con una ejecución presupuestaria de RD$665,958,382 lo que representó un 148.1 % es decir 48.1 más del financiero  programado.</t>
  </si>
  <si>
    <t>Con relación a la ejecución física en la formación de profesionales en Ingeniería y Arquitectura, se logró formar el 94%  de la meta física programada para el semestre Enero-Junio año 2022, donde se esperaba atender 18,843 estudiantes con un monto presupuestado de  RD$136,926,607; se logró atender a 17,780 en los siguientes ambitos 16,069 en el grado, 1,353 de nuevo ingresos a facultad, 350 Titulados de grado y  8 Titulados de Postgrado;  con una ejecución presupuestaria de RD$222,570,443 lo que representó un 162.5 % es decir 62.5 más del financiero  programado.</t>
  </si>
  <si>
    <t xml:space="preserve">La Desviación presentada de un 6% por debajo de lo programado en la ejecución física no es considerable. Mientras que la desviación de un 62.5% por encima de lo programado en la ejecución financiera se debe al aumento salarial aplicado en Enero 2022 por el acuerdo en febrero 2021 con los gremios universitarios. </t>
  </si>
  <si>
    <t>Con relación a la ejecución física en la formación de profesionales en Ciencias de la Salud, se logró formar el 101%  de la meta física programada para el semestre Enero-Junio año 2022, donde se esperaba atender 32,533 estudiantes con un monto presupuestado de  RD$404,647,167; se logró atender a 32,819 en los siguientes ambitos 30,020 en el grado, 2,528 de nuevo ingresos a facultad, 145 Titulados de grado y  126 Titulados de Postgrado;  con una ejecución presupuestaria de RD$543,932,570 lo que representó un 134.4 % es decir 34.4 más del financiero  programado.</t>
  </si>
  <si>
    <t xml:space="preserve">La Desviación presentada de un 1% por encima de lo programado en la ejecución física como logro significativo de la meta cumplida. Mientras que la desviación de un 34.4% por encima de lo programado en la ejecución financiera se debe al aumento salarial aplicado en Enero 2022 por el acuerdo en febrero 2021 con los gremios universitarios. </t>
  </si>
  <si>
    <t>Con relación a la ejecución física, en los servicios ofertados se logro atender el 106% de la programación física para el semestre del año 2022, donde se esperaba ofertar 807,590 servicios con un monto presupuestado de RD$174,429,714. se ofertaron 858,863, con una ejecución financiera de RD$220,144,826 el cual representa el 126.2% es decir 26.2 más del financiero programado.</t>
  </si>
  <si>
    <t xml:space="preserve">La desviación presentada de un 6% por encima de lo programado en la ejecución física es considerable, ya que los servicios de salud aumentaron aunque los servicios de Alimentos, Estancia Infantil, Residencia estudiantil continúan suspendida hasta nuevo aviso por la pandemia COVID-19. Mientras que la desviación de un 26.2% por encima de lo programado en la ejecución financiera se debe al aumento salarial aplicado en Enero 2022 por el acuerdo en febrero 2021 con los gremios universitarios. </t>
  </si>
  <si>
    <t xml:space="preserve">Con relación a la ejecución de créditos, becas y exoneraciones otorgadas, se logró el 99% de la meta programada para el primer semestre del año 2022. Se programó otorgar 428 ayudas económicas con una programación financiera de RD$13,691,658 y se otorgaron 427, con una ejecución de RD$55,980,704 del producto físico programado,  el cual representa el 408.9% es decir 308.9 más del financiero programado. </t>
  </si>
  <si>
    <t xml:space="preserve">La ejecución física no presenta una desviación considerable porque se cumplio la meta a un 100%. Mientras que la desviación de un 308.9% por encima de lo programado en la ejecución financiera se debe al aumento salarial aplicado en Enero 2022 por el acuerdo en febrero 2021 con los gremios universitarios. </t>
  </si>
  <si>
    <t xml:space="preserve">La Desviación presentada de un 4% por debajo de lo programado en la ejecución física no es considerable para el semestre Enero-Junio 2022. Mientras que la desviación de un 34.3% por encima de lo programado en la ejecución financiera se debe al aumento salarial aplicado en Enero 2022 por el acuerdo en febrero 2021 con los gremios universitarios. </t>
  </si>
  <si>
    <t xml:space="preserve">La Desviación presentada de un 3% por debajo de lo programado en la ejecución física no es considerable para el semestre Enero-Junio 2022. Mientras que la desviación de un 34.8% por encima de lo programado en la ejecución financiera se debe al aumento salarial aplicado en Enero 2022 por el acuerdo en febrero 2021 con los gremios universitarios. </t>
  </si>
  <si>
    <t xml:space="preserve">La Desviación presentada de un 2% por debajo de lo programado en la ejecución física no es considerable para el semestre Enero-Junio 2022. Mientras que la desviación de un 55.3% por encima de lo programado en la ejecución financiera se debe al aumento salarial aplicado en Enero 2022 por el acuerdo en febrero 2021 con los gremios universitarios. </t>
  </si>
  <si>
    <t xml:space="preserve">En la ejecución física no presenta desviación para el semestre Enero-Junio 2022. Mientras que la desviación de un 40.6% por encima de lo programado en la ejecución financiera se debe al aumento salarial aplicado en Enero 2022 por el acuerdo en febrero 2021 con los gremios universitarios. </t>
  </si>
  <si>
    <t xml:space="preserve">La Desviación presentada de un 11% por debajo de lo programado en la ejecución física es considerable debido a que hay una sobreestimación en la programación semestral. Mientras que la desviación de un 40.5% por encima de lo programado en la ejecución financiera se debe al aumento salarial aplicado en Enero 2022 por el acuerdo en febrero 2021 con los gremios universitarios. </t>
  </si>
  <si>
    <t xml:space="preserve">La Desviación presentada de un 2% por debajo de lo programado en la ejecución física no es considerable para el semestre Enero-Junio 2022. Mientras que la desviación de un 62.9% por encima de lo programado en la ejecución financiera se debe al aumento salarial aplicado en Enero 2022 por el acuerdo en febrero 2021 con los gremios universitarios.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</si>
</sst>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10409]#,##0;\-#,##0"/>
    <numFmt numFmtId="166" formatCode="[$-10409]#,##0.00;\-#,##0.00"/>
    <numFmt numFmtId="167" formatCode="[$-10409]0.00%"/>
    <numFmt numFmtId="168"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10"/>
      <color rgb="FF000000"/>
      <name val="Calibri"/>
      <family val="2"/>
    </font>
    <font>
      <b/>
      <i/>
      <sz val="11"/>
      <color theme="1"/>
      <name val="Calibri"/>
      <family val="2"/>
      <scheme val="minor"/>
    </font>
    <font>
      <sz val="10.5"/>
      <color theme="1"/>
      <name val="Calibri"/>
      <family val="2"/>
      <scheme val="minor"/>
    </font>
    <font>
      <sz val="11.5"/>
      <name val="Calibri"/>
      <family val="2"/>
    </font>
    <font>
      <sz val="11.5"/>
      <color theme="1"/>
      <name val="Calibri"/>
      <family val="2"/>
      <scheme val="minor"/>
    </font>
    <font>
      <i/>
      <sz val="11.5"/>
      <color theme="1"/>
      <name val="Calibri"/>
      <family val="2"/>
      <scheme val="minor"/>
    </font>
    <font>
      <sz val="12"/>
      <name val="Calibri"/>
      <family val="2"/>
    </font>
    <font>
      <b/>
      <sz val="10.5"/>
      <color rgb="FF000000"/>
      <name val="Calibri"/>
      <family val="2"/>
    </font>
    <font>
      <sz val="12"/>
      <color rgb="FF000000"/>
      <name val="Calibri"/>
      <family val="2"/>
    </font>
    <font>
      <b/>
      <sz val="12"/>
      <color rgb="FF000000"/>
      <name val="Calibri"/>
      <family val="2"/>
    </font>
    <font>
      <b/>
      <sz val="12"/>
      <name val="Calibri"/>
      <family val="2"/>
    </font>
    <font>
      <sz val="11.5"/>
      <color rgb="FF00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34998626667073579"/>
      </left>
      <right/>
      <top style="thin">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0" borderId="17" xfId="0" applyFont="1" applyBorder="1" applyAlignment="1">
      <alignment vertical="center"/>
    </xf>
    <xf numFmtId="0" fontId="9" fillId="0" borderId="0" xfId="0" applyFont="1" applyProtection="1">
      <protection locked="0"/>
    </xf>
    <xf numFmtId="0" fontId="8" fillId="0" borderId="17" xfId="0" applyFont="1" applyBorder="1" applyAlignment="1">
      <alignment vertical="center" wrapText="1"/>
    </xf>
    <xf numFmtId="0" fontId="13" fillId="8" borderId="28" xfId="0" applyFont="1" applyFill="1" applyBorder="1" applyAlignment="1">
      <alignment horizontal="center" vertical="center" wrapText="1" readingOrder="1"/>
    </xf>
    <xf numFmtId="0" fontId="13" fillId="8" borderId="29" xfId="0" applyFont="1" applyFill="1" applyBorder="1" applyAlignment="1">
      <alignment horizontal="center" vertical="center" wrapText="1" readingOrder="1"/>
    </xf>
    <xf numFmtId="0" fontId="13" fillId="8" borderId="30" xfId="0" applyFont="1" applyFill="1" applyBorder="1" applyAlignment="1">
      <alignment horizontal="center" vertical="center" wrapText="1" readingOrder="1"/>
    </xf>
    <xf numFmtId="0" fontId="8"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8" fillId="0" borderId="0" xfId="0" applyFont="1" applyBorder="1" applyAlignment="1" applyProtection="1">
      <alignment horizontal="left" vertical="center" wrapText="1"/>
      <protection locked="0"/>
    </xf>
    <xf numFmtId="0" fontId="8" fillId="0" borderId="35" xfId="0" applyFont="1" applyBorder="1" applyAlignment="1">
      <alignment vertical="center"/>
    </xf>
    <xf numFmtId="0" fontId="8" fillId="0" borderId="31" xfId="0" applyFont="1" applyBorder="1" applyAlignment="1">
      <alignment vertical="center"/>
    </xf>
    <xf numFmtId="0" fontId="14" fillId="0" borderId="26" xfId="0" applyFont="1" applyBorder="1" applyAlignment="1" applyProtection="1">
      <alignment vertical="center" wrapText="1"/>
      <protection locked="0"/>
    </xf>
    <xf numFmtId="0" fontId="14" fillId="0" borderId="22"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2" fillId="0" borderId="20" xfId="0" applyFont="1" applyBorder="1" applyAlignment="1">
      <alignment vertical="top"/>
    </xf>
    <xf numFmtId="166" fontId="16" fillId="0" borderId="20" xfId="0" applyNumberFormat="1" applyFont="1" applyBorder="1" applyAlignment="1" applyProtection="1">
      <alignment horizontal="center" vertical="center" wrapText="1" readingOrder="1"/>
    </xf>
    <xf numFmtId="0" fontId="13" fillId="8" borderId="25" xfId="0" applyFont="1" applyFill="1" applyBorder="1" applyAlignment="1">
      <alignment horizontal="center" vertical="center" wrapText="1" readingOrder="1"/>
    </xf>
    <xf numFmtId="0" fontId="13" fillId="8" borderId="26" xfId="0" applyFont="1" applyFill="1" applyBorder="1" applyAlignment="1">
      <alignment horizontal="center" vertical="center" readingOrder="1"/>
    </xf>
    <xf numFmtId="0" fontId="22" fillId="6" borderId="19" xfId="0" applyFont="1" applyFill="1" applyBorder="1" applyAlignment="1">
      <alignment horizontal="center" vertical="center" wrapText="1"/>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3" fillId="0" borderId="0" xfId="0" applyFont="1" applyProtection="1">
      <protection locked="0"/>
    </xf>
    <xf numFmtId="0" fontId="24" fillId="0" borderId="0" xfId="0" applyFont="1"/>
    <xf numFmtId="0" fontId="27" fillId="8" borderId="28" xfId="0" applyFont="1" applyFill="1" applyBorder="1" applyAlignment="1">
      <alignment horizontal="center" vertical="center" wrapText="1" readingOrder="1"/>
    </xf>
    <xf numFmtId="0" fontId="27" fillId="8" borderId="29" xfId="0" applyFont="1" applyFill="1" applyBorder="1" applyAlignment="1">
      <alignment horizontal="center" vertical="center" readingOrder="1"/>
    </xf>
    <xf numFmtId="0" fontId="27" fillId="8" borderId="29" xfId="0" applyFont="1" applyFill="1" applyBorder="1" applyAlignment="1">
      <alignment horizontal="center" vertical="center" wrapText="1" readingOrder="1"/>
    </xf>
    <xf numFmtId="0" fontId="27" fillId="8" borderId="30"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20" fillId="0" borderId="29" xfId="0" applyFont="1" applyFill="1" applyBorder="1" applyAlignment="1">
      <alignment horizontal="left" vertical="center" wrapText="1" readingOrder="1"/>
    </xf>
    <xf numFmtId="3" fontId="28" fillId="0" borderId="29" xfId="1" applyNumberFormat="1" applyFont="1" applyFill="1" applyBorder="1" applyAlignment="1">
      <alignment horizontal="center" vertical="center" wrapText="1" readingOrder="1"/>
    </xf>
    <xf numFmtId="9" fontId="29" fillId="8" borderId="29" xfId="2" applyFont="1" applyFill="1" applyBorder="1" applyAlignment="1">
      <alignment horizontal="center" vertical="center" wrapText="1" readingOrder="1"/>
    </xf>
    <xf numFmtId="168" fontId="29" fillId="8" borderId="30" xfId="2" applyNumberFormat="1" applyFont="1" applyFill="1" applyBorder="1" applyAlignment="1">
      <alignment horizontal="center" vertical="center" wrapText="1" readingOrder="1"/>
    </xf>
    <xf numFmtId="165" fontId="26" fillId="0" borderId="26" xfId="0" applyNumberFormat="1" applyFont="1" applyBorder="1" applyAlignment="1" applyProtection="1">
      <alignment horizontal="center" vertical="center" wrapText="1" readingOrder="1"/>
      <protection locked="0"/>
    </xf>
    <xf numFmtId="165" fontId="26" fillId="0" borderId="26" xfId="0" applyNumberFormat="1" applyFont="1" applyBorder="1" applyAlignment="1" applyProtection="1">
      <alignment horizontal="center" vertical="center" wrapText="1"/>
      <protection locked="0"/>
    </xf>
    <xf numFmtId="9" fontId="30" fillId="7" borderId="26" xfId="2" applyNumberFormat="1" applyFont="1" applyFill="1" applyBorder="1" applyAlignment="1" applyProtection="1">
      <alignment horizontal="center" vertical="center" wrapText="1" readingOrder="1"/>
    </xf>
    <xf numFmtId="167" fontId="30" fillId="7" borderId="38" xfId="0" applyNumberFormat="1" applyFont="1" applyFill="1" applyBorder="1" applyAlignment="1" applyProtection="1">
      <alignment horizontal="center" vertical="center" wrapText="1" readingOrder="1"/>
    </xf>
    <xf numFmtId="9" fontId="30" fillId="7" borderId="23" xfId="2" applyNumberFormat="1" applyFont="1" applyFill="1" applyBorder="1" applyAlignment="1" applyProtection="1">
      <alignment horizontal="center" vertical="center" wrapText="1" readingOrder="1"/>
    </xf>
    <xf numFmtId="166" fontId="16" fillId="0" borderId="0" xfId="0" applyNumberFormat="1" applyFont="1" applyBorder="1" applyAlignment="1" applyProtection="1">
      <alignment horizontal="center" vertical="center" wrapText="1" readingOrder="1"/>
    </xf>
    <xf numFmtId="0" fontId="2" fillId="0" borderId="0" xfId="0" applyFont="1" applyBorder="1" applyAlignment="1">
      <alignment vertical="top"/>
    </xf>
    <xf numFmtId="168" fontId="30" fillId="7" borderId="26" xfId="2" applyNumberFormat="1" applyFont="1" applyFill="1" applyBorder="1" applyAlignment="1" applyProtection="1">
      <alignment horizontal="center" vertical="center" wrapText="1" readingOrder="1"/>
    </xf>
    <xf numFmtId="0" fontId="8" fillId="0" borderId="31" xfId="0" applyFont="1" applyBorder="1" applyAlignment="1" applyProtection="1">
      <alignment vertical="center" wrapText="1"/>
      <protection locked="0"/>
    </xf>
    <xf numFmtId="164" fontId="31" fillId="0" borderId="12"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 fillId="0" borderId="17" xfId="0" applyFont="1" applyBorder="1" applyAlignment="1">
      <alignment vertical="center"/>
    </xf>
    <xf numFmtId="49" fontId="18" fillId="0" borderId="0" xfId="0" quotePrefix="1" applyNumberFormat="1" applyFont="1" applyBorder="1" applyAlignment="1" applyProtection="1">
      <alignment horizontal="left" vertical="center" wrapText="1"/>
      <protection locked="0"/>
    </xf>
    <xf numFmtId="49" fontId="18" fillId="0" borderId="18" xfId="0" quotePrefix="1" applyNumberFormat="1"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6" fillId="4" borderId="17" xfId="0" applyFont="1" applyFill="1" applyBorder="1" applyAlignment="1">
      <alignment horizontal="left" vertical="center"/>
    </xf>
    <xf numFmtId="0" fontId="6" fillId="4" borderId="0" xfId="0" applyFont="1" applyFill="1" applyAlignment="1">
      <alignment horizontal="left" vertical="center"/>
    </xf>
    <xf numFmtId="0" fontId="6" fillId="4" borderId="18" xfId="0" applyFont="1" applyFill="1" applyBorder="1" applyAlignment="1">
      <alignment horizontal="left" vertical="center"/>
    </xf>
    <xf numFmtId="0" fontId="22" fillId="6" borderId="20"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8" fillId="0" borderId="36" xfId="0" quotePrefix="1" applyNumberFormat="1" applyFont="1" applyBorder="1" applyAlignment="1" applyProtection="1">
      <alignment horizontal="left" vertical="center" wrapText="1"/>
      <protection locked="0"/>
    </xf>
    <xf numFmtId="49" fontId="18" fillId="0" borderId="37" xfId="0" quotePrefix="1" applyNumberFormat="1" applyFont="1" applyBorder="1" applyAlignment="1" applyProtection="1">
      <alignment horizontal="left" vertical="center" wrapText="1"/>
      <protection locked="0"/>
    </xf>
    <xf numFmtId="0" fontId="11" fillId="6" borderId="34" xfId="0" applyFont="1" applyFill="1" applyBorder="1" applyAlignment="1">
      <alignment horizontal="center" vertical="center" wrapText="1" readingOrder="1"/>
    </xf>
    <xf numFmtId="0" fontId="11" fillId="6" borderId="22" xfId="0" applyFont="1" applyFill="1" applyBorder="1" applyAlignment="1">
      <alignment horizontal="center" vertical="center" wrapText="1" readingOrder="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39" fontId="26" fillId="0" borderId="25" xfId="1" applyNumberFormat="1" applyFont="1" applyFill="1" applyBorder="1" applyAlignment="1" applyProtection="1">
      <alignment horizontal="center" vertical="center" wrapText="1" readingOrder="1"/>
    </xf>
    <xf numFmtId="39" fontId="26" fillId="0" borderId="26" xfId="1" applyNumberFormat="1" applyFont="1" applyFill="1" applyBorder="1" applyAlignment="1" applyProtection="1">
      <alignment horizontal="center" vertical="center" wrapText="1" readingOrder="1"/>
    </xf>
    <xf numFmtId="10" fontId="26" fillId="7" borderId="26" xfId="2" applyNumberFormat="1" applyFont="1" applyFill="1" applyBorder="1" applyAlignment="1" applyProtection="1">
      <alignment horizontal="center" vertical="center" wrapText="1" readingOrder="1"/>
    </xf>
    <xf numFmtId="10" fontId="26" fillId="7" borderId="27" xfId="2" applyNumberFormat="1" applyFont="1" applyFill="1" applyBorder="1" applyAlignment="1" applyProtection="1">
      <alignment horizontal="center" vertical="center" wrapText="1" readingOrder="1"/>
    </xf>
    <xf numFmtId="0" fontId="12" fillId="8" borderId="26" xfId="0" applyFont="1" applyFill="1" applyBorder="1" applyAlignment="1">
      <alignment horizontal="center" vertical="center" wrapText="1" readingOrder="1"/>
    </xf>
    <xf numFmtId="0" fontId="9" fillId="6" borderId="26" xfId="0" applyFont="1" applyFill="1" applyBorder="1" applyAlignment="1">
      <alignment vertical="top" wrapText="1"/>
    </xf>
    <xf numFmtId="0" fontId="9" fillId="6" borderId="27" xfId="0" applyFont="1" applyFill="1" applyBorder="1" applyAlignment="1">
      <alignment vertical="top" wrapText="1"/>
    </xf>
    <xf numFmtId="39" fontId="26" fillId="0" borderId="23" xfId="1" applyNumberFormat="1" applyFont="1" applyFill="1" applyBorder="1" applyAlignment="1" applyProtection="1">
      <alignment horizontal="center" vertical="center" wrapText="1" readingOrder="1"/>
    </xf>
    <xf numFmtId="39" fontId="26" fillId="0" borderId="34" xfId="1" applyNumberFormat="1" applyFont="1" applyFill="1" applyBorder="1" applyAlignment="1" applyProtection="1">
      <alignment horizontal="center" vertical="center" wrapText="1" readingOrder="1"/>
    </xf>
    <xf numFmtId="39" fontId="26" fillId="0" borderId="22" xfId="1" applyNumberFormat="1" applyFont="1" applyFill="1" applyBorder="1" applyAlignment="1" applyProtection="1">
      <alignment horizontal="center" vertical="center" wrapText="1" readingOrder="1"/>
    </xf>
    <xf numFmtId="0" fontId="11" fillId="6" borderId="21" xfId="0" applyFont="1" applyFill="1" applyBorder="1" applyAlignment="1">
      <alignment horizontal="center" vertical="center" wrapText="1" readingOrder="1"/>
    </xf>
    <xf numFmtId="0" fontId="11" fillId="6" borderId="23" xfId="0" applyFont="1" applyFill="1" applyBorder="1" applyAlignment="1">
      <alignment horizontal="center" vertical="center" wrapText="1" readingOrder="1"/>
    </xf>
    <xf numFmtId="0" fontId="11" fillId="6" borderId="24" xfId="0" applyFont="1" applyFill="1" applyBorder="1" applyAlignment="1">
      <alignment horizontal="center" vertical="center" wrapText="1" readingOrder="1"/>
    </xf>
    <xf numFmtId="0" fontId="18" fillId="0" borderId="0" xfId="0" applyFont="1" applyAlignment="1" applyProtection="1">
      <alignment horizontal="left" vertical="center" wrapText="1"/>
      <protection locked="0"/>
    </xf>
    <xf numFmtId="0" fontId="9"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6" fillId="4" borderId="0" xfId="0" applyFont="1" applyFill="1" applyBorder="1" applyAlignment="1">
      <alignment horizontal="left" vertical="center"/>
    </xf>
    <xf numFmtId="0" fontId="7" fillId="5" borderId="17"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18" fillId="0" borderId="31" xfId="0" applyFont="1" applyBorder="1" applyAlignment="1" applyProtection="1">
      <alignment horizontal="left" vertical="center" wrapText="1"/>
      <protection locked="0"/>
    </xf>
    <xf numFmtId="0" fontId="16" fillId="0" borderId="0" xfId="0" applyFont="1" applyBorder="1" applyAlignment="1">
      <alignment horizontal="left" vertical="center" wrapText="1"/>
    </xf>
    <xf numFmtId="166" fontId="16" fillId="0" borderId="20" xfId="0" applyNumberFormat="1" applyFont="1" applyBorder="1" applyAlignment="1" applyProtection="1">
      <alignment horizontal="center" vertical="center" wrapText="1" readingOrder="1"/>
    </xf>
    <xf numFmtId="39" fontId="26" fillId="0" borderId="25" xfId="1" applyNumberFormat="1" applyFont="1" applyFill="1" applyBorder="1" applyAlignment="1" applyProtection="1">
      <alignment horizontal="center" vertical="center" wrapText="1" readingOrder="1"/>
      <protection locked="0"/>
    </xf>
    <xf numFmtId="39" fontId="26" fillId="0" borderId="26" xfId="1" applyNumberFormat="1" applyFont="1" applyFill="1" applyBorder="1" applyAlignment="1" applyProtection="1">
      <alignment horizontal="center" vertical="center" wrapText="1" readingOrder="1"/>
      <protection locked="0"/>
    </xf>
    <xf numFmtId="0" fontId="7" fillId="5" borderId="0" xfId="0" applyFont="1" applyFill="1" applyAlignment="1">
      <alignment horizontal="left" vertical="center" wrapText="1"/>
    </xf>
  </cellXfs>
  <cellStyles count="3">
    <cellStyle name="Millares" xfId="1" builtinId="3"/>
    <cellStyle name="Normal" xfId="0" builtinId="0"/>
    <cellStyle name="Porcentaje" xfId="2" builtinId="5"/>
  </cellStyles>
  <dxfs count="30">
    <dxf>
      <font>
        <b/>
        <i val="0"/>
        <strike val="0"/>
        <condense val="0"/>
        <extend val="0"/>
        <outline val="0"/>
        <shadow val="0"/>
        <u val="none"/>
        <vertAlign val="baseline"/>
        <sz val="12"/>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1" hidden="0"/>
    </dxf>
    <dxf>
      <font>
        <b/>
        <i val="0"/>
        <strike val="0"/>
        <condense val="0"/>
        <extend val="0"/>
        <outline val="0"/>
        <shadow val="0"/>
        <u val="none"/>
        <vertAlign val="baseline"/>
        <sz val="12"/>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2"/>
        <color rgb="FF000000"/>
        <name val="Calibri"/>
        <scheme val="none"/>
      </font>
      <numFmt numFmtId="168" formatCode="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5"/>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87154</xdr:colOff>
      <xdr:row>0</xdr:row>
      <xdr:rowOff>30155</xdr:rowOff>
    </xdr:from>
    <xdr:ext cx="1532095" cy="715597"/>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849154" y="30155"/>
          <a:ext cx="1532095" cy="715597"/>
        </a:xfrm>
        <a:prstGeom prst="rect">
          <a:avLst/>
        </a:prstGeom>
      </xdr:spPr>
    </xdr:pic>
    <xdr:clientData/>
  </xdr:oneCellAnchor>
  <xdr:twoCellAnchor editAs="oneCell">
    <xdr:from>
      <xdr:col>2</xdr:col>
      <xdr:colOff>215636</xdr:colOff>
      <xdr:row>138</xdr:row>
      <xdr:rowOff>1324</xdr:rowOff>
    </xdr:from>
    <xdr:to>
      <xdr:col>9</xdr:col>
      <xdr:colOff>179916</xdr:colOff>
      <xdr:row>153</xdr:row>
      <xdr:rowOff>137712</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05969" y="64771324"/>
          <a:ext cx="7182114" cy="2993888"/>
        </a:xfrm>
        <a:prstGeom prst="rect">
          <a:avLst/>
        </a:prstGeom>
      </xdr:spPr>
    </xdr:pic>
    <xdr:clientData/>
  </xdr:twoCellAnchor>
  <xdr:oneCellAnchor>
    <xdr:from>
      <xdr:col>1</xdr:col>
      <xdr:colOff>75247</xdr:colOff>
      <xdr:row>87</xdr:row>
      <xdr:rowOff>18249</xdr:rowOff>
    </xdr:from>
    <xdr:ext cx="1579721" cy="715597"/>
    <xdr:pic>
      <xdr:nvPicPr>
        <xdr:cNvPr id="6" name="Imagen 5">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837247" y="43345093"/>
          <a:ext cx="1579721" cy="71559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ASDFS01\CARPETAS-UASD$\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2" name="Tabla13" displayName="Tabla13" ref="B28:K37" totalsRowShown="0" headerRowDxfId="29" dataDxfId="27" headerRowBorderDxfId="28" tableBorderDxfId="26" totalsRowBorderDxfId="25">
  <tableColumns count="10">
    <tableColumn id="1" name="Producto" dataDxfId="24"/>
    <tableColumn id="2" name="Indicador" dataDxfId="23"/>
    <tableColumn id="3" name="Física_x000a_(A)" dataDxfId="22" dataCellStyle="Millares"/>
    <tableColumn id="4" name="Financiera_x000a_(B)" dataDxfId="21" dataCellStyle="Millares"/>
    <tableColumn id="9" name="Física_x000a_(C)" dataDxfId="20" dataCellStyle="Millares"/>
    <tableColumn id="10" name="Financiera_x000a_(D)" dataDxfId="19" dataCellStyle="Millares"/>
    <tableColumn id="5" name="Física _x000a_(E)" dataDxfId="18" dataCellStyle="Millares"/>
    <tableColumn id="6" name="Financiera _x000a_ (F)" dataDxfId="17" dataCellStyle="Millares"/>
    <tableColumn id="7" name="Física _x000a_(%)_x000a_ G=E/C" dataDxfId="16" dataCellStyle="Porcentaje">
      <calculatedColumnFormula>IF(H29&gt;0,H29/F29,0)</calculatedColumnFormula>
    </tableColumn>
    <tableColumn id="8" name="Financiero _x000a_(%) _x000a_H=F/D" dataDxfId="15" dataCellStyle="Porcentaje">
      <calculatedColumnFormula>IF(I29&gt;0,I29/G29,0)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3" name="Tabla134" displayName="Tabla134" ref="B115:K116"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IF(H116&gt;0,H116/F116,0)</calculatedColumnFormula>
    </tableColumn>
    <tableColumn id="8" name="Financiero _x000a_(%) _x000a_H=F/D" dataDxfId="0">
      <calculatedColumnFormula>IF(I116&gt;0,I116/G116,0)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36"/>
  <sheetViews>
    <sheetView tabSelected="1" view="pageBreakPreview" topLeftCell="A19" zoomScale="80" zoomScaleNormal="80" zoomScaleSheetLayoutView="80" workbookViewId="0">
      <selection activeCell="C134" sqref="C134"/>
    </sheetView>
  </sheetViews>
  <sheetFormatPr baseColWidth="10" defaultRowHeight="15" x14ac:dyDescent="0.25"/>
  <cols>
    <col min="2" max="2" width="34.85546875" style="5" customWidth="1"/>
    <col min="3" max="3" width="18.85546875" style="5" customWidth="1"/>
    <col min="4" max="4" width="12.7109375" style="5" customWidth="1"/>
    <col min="5" max="5" width="17.42578125" style="5" customWidth="1"/>
    <col min="6" max="6" width="12.7109375" style="5" customWidth="1"/>
    <col min="7" max="7" width="16.140625" style="5" customWidth="1"/>
    <col min="8" max="8" width="12.7109375" style="5" customWidth="1"/>
    <col min="9" max="9" width="17.5703125" style="5" customWidth="1"/>
    <col min="10" max="10" width="15.7109375" style="5" bestFit="1" customWidth="1"/>
    <col min="11" max="11" width="17.85546875" style="5" customWidth="1"/>
    <col min="12" max="12" width="11.42578125" style="5"/>
  </cols>
  <sheetData>
    <row r="1" spans="2:12" ht="21.75" thickBot="1" x14ac:dyDescent="0.3">
      <c r="B1" s="11"/>
      <c r="C1" s="61" t="s">
        <v>97</v>
      </c>
      <c r="D1" s="62"/>
      <c r="E1" s="62"/>
      <c r="F1" s="62"/>
      <c r="G1" s="62"/>
      <c r="H1" s="62"/>
      <c r="I1" s="62"/>
      <c r="J1" s="62"/>
      <c r="K1" s="63"/>
      <c r="L1" s="1"/>
    </row>
    <row r="2" spans="2:12" ht="21.75" thickBot="1" x14ac:dyDescent="0.3">
      <c r="B2" s="12"/>
      <c r="C2" s="64" t="s">
        <v>0</v>
      </c>
      <c r="D2" s="65"/>
      <c r="E2" s="64" t="s">
        <v>1</v>
      </c>
      <c r="F2" s="66"/>
      <c r="G2" s="66"/>
      <c r="H2" s="65"/>
      <c r="I2" s="67"/>
      <c r="J2" s="2" t="s">
        <v>2</v>
      </c>
      <c r="K2" s="3" t="s">
        <v>3</v>
      </c>
      <c r="L2" s="1"/>
    </row>
    <row r="3" spans="2:12" ht="21.75" thickBot="1" x14ac:dyDescent="0.3">
      <c r="B3" s="13"/>
      <c r="C3" s="68" t="s">
        <v>4</v>
      </c>
      <c r="D3" s="69"/>
      <c r="E3" s="68" t="s">
        <v>98</v>
      </c>
      <c r="F3" s="69"/>
      <c r="G3" s="69"/>
      <c r="H3" s="69"/>
      <c r="I3" s="70"/>
      <c r="J3" s="48">
        <v>44749</v>
      </c>
      <c r="K3" s="49" t="s">
        <v>96</v>
      </c>
      <c r="L3" s="1"/>
    </row>
    <row r="4" spans="2:12" x14ac:dyDescent="0.25">
      <c r="B4" s="71"/>
      <c r="C4" s="72"/>
      <c r="D4" s="72"/>
      <c r="E4" s="73"/>
      <c r="F4" s="73"/>
      <c r="G4" s="73"/>
      <c r="H4" s="73"/>
      <c r="I4" s="73"/>
      <c r="J4" s="72"/>
      <c r="K4" s="74"/>
      <c r="L4" s="1"/>
    </row>
    <row r="5" spans="2:12" ht="3" customHeight="1" x14ac:dyDescent="0.25">
      <c r="B5" s="81"/>
      <c r="C5" s="82"/>
      <c r="D5" s="82"/>
      <c r="E5" s="82"/>
      <c r="F5" s="82"/>
      <c r="G5" s="82"/>
      <c r="H5" s="82"/>
      <c r="I5" s="82"/>
      <c r="J5" s="82"/>
      <c r="K5" s="83"/>
      <c r="L5" s="1"/>
    </row>
    <row r="6" spans="2:12" ht="15.75" x14ac:dyDescent="0.25">
      <c r="B6" s="57" t="s">
        <v>5</v>
      </c>
      <c r="C6" s="58"/>
      <c r="D6" s="58"/>
      <c r="E6" s="58"/>
      <c r="F6" s="58"/>
      <c r="G6" s="58"/>
      <c r="H6" s="58"/>
      <c r="I6" s="58"/>
      <c r="J6" s="58"/>
      <c r="K6" s="59"/>
      <c r="L6" s="1"/>
    </row>
    <row r="7" spans="2:12" ht="15.75" x14ac:dyDescent="0.25">
      <c r="B7" s="84" t="s">
        <v>6</v>
      </c>
      <c r="C7" s="85"/>
      <c r="D7" s="85"/>
      <c r="E7" s="85"/>
      <c r="F7" s="85"/>
      <c r="G7" s="85"/>
      <c r="H7" s="85"/>
      <c r="I7" s="85"/>
      <c r="J7" s="85"/>
      <c r="K7" s="86"/>
      <c r="L7" s="1"/>
    </row>
    <row r="8" spans="2:12" ht="20.25" customHeight="1" x14ac:dyDescent="0.25">
      <c r="B8" s="16" t="s">
        <v>7</v>
      </c>
      <c r="C8" s="75" t="s">
        <v>49</v>
      </c>
      <c r="D8" s="75"/>
      <c r="E8" s="75"/>
      <c r="F8" s="75"/>
      <c r="G8" s="75"/>
      <c r="H8" s="75"/>
      <c r="I8" s="75"/>
      <c r="J8" s="75"/>
      <c r="K8" s="76"/>
      <c r="L8" s="1"/>
    </row>
    <row r="9" spans="2:12" ht="21" customHeight="1" x14ac:dyDescent="0.25">
      <c r="B9" s="14" t="s">
        <v>36</v>
      </c>
      <c r="C9" s="51" t="s">
        <v>50</v>
      </c>
      <c r="D9" s="51"/>
      <c r="E9" s="51"/>
      <c r="F9" s="51"/>
      <c r="G9" s="51"/>
      <c r="H9" s="51"/>
      <c r="I9" s="51"/>
      <c r="J9" s="51"/>
      <c r="K9" s="52"/>
      <c r="L9" s="1"/>
    </row>
    <row r="10" spans="2:12" ht="19.5" customHeight="1" x14ac:dyDescent="0.25">
      <c r="B10" s="14" t="s">
        <v>37</v>
      </c>
      <c r="C10" s="51" t="s">
        <v>51</v>
      </c>
      <c r="D10" s="51"/>
      <c r="E10" s="51"/>
      <c r="F10" s="51"/>
      <c r="G10" s="51"/>
      <c r="H10" s="51"/>
      <c r="I10" s="51"/>
      <c r="J10" s="51"/>
      <c r="K10" s="52"/>
      <c r="L10" s="1"/>
    </row>
    <row r="11" spans="2:12" ht="66" customHeight="1" x14ac:dyDescent="0.25">
      <c r="B11" s="4" t="s">
        <v>8</v>
      </c>
      <c r="C11" s="53" t="s">
        <v>52</v>
      </c>
      <c r="D11" s="53"/>
      <c r="E11" s="53"/>
      <c r="F11" s="53"/>
      <c r="G11" s="53"/>
      <c r="H11" s="53"/>
      <c r="I11" s="53"/>
      <c r="J11" s="53"/>
      <c r="K11" s="54"/>
    </row>
    <row r="12" spans="2:12" ht="58.5" customHeight="1" x14ac:dyDescent="0.25">
      <c r="B12" s="17" t="s">
        <v>9</v>
      </c>
      <c r="C12" s="55" t="s">
        <v>53</v>
      </c>
      <c r="D12" s="55"/>
      <c r="E12" s="55"/>
      <c r="F12" s="55"/>
      <c r="G12" s="55"/>
      <c r="H12" s="55"/>
      <c r="I12" s="55"/>
      <c r="J12" s="55"/>
      <c r="K12" s="56"/>
    </row>
    <row r="13" spans="2:12" ht="15.75" x14ac:dyDescent="0.25">
      <c r="B13" s="57" t="s">
        <v>10</v>
      </c>
      <c r="C13" s="58"/>
      <c r="D13" s="58"/>
      <c r="E13" s="58"/>
      <c r="F13" s="58"/>
      <c r="G13" s="58"/>
      <c r="H13" s="58"/>
      <c r="I13" s="58"/>
      <c r="J13" s="58"/>
      <c r="K13" s="59"/>
    </row>
    <row r="14" spans="2:12" ht="27.75" customHeight="1" x14ac:dyDescent="0.25">
      <c r="B14" s="4" t="s">
        <v>11</v>
      </c>
      <c r="C14" s="25">
        <v>3</v>
      </c>
      <c r="D14" s="60" t="str">
        <f>IFERROR(VLOOKUP(C14,'[1]Validacion datos'!A2:B5,2,FALSE),"")</f>
        <v>DESARROLLO PRODUCTIVO</v>
      </c>
      <c r="E14" s="60"/>
      <c r="F14" s="60"/>
      <c r="G14" s="60"/>
      <c r="H14" s="60"/>
      <c r="I14" s="60"/>
      <c r="J14" s="60"/>
      <c r="K14" s="60"/>
    </row>
    <row r="15" spans="2:12" ht="26.25" customHeight="1" x14ac:dyDescent="0.25">
      <c r="B15" s="4" t="s">
        <v>12</v>
      </c>
      <c r="C15" s="26">
        <v>3.3</v>
      </c>
      <c r="D15" s="60" t="str">
        <f>IFERROR(VLOOKUP(C15,'[1]Validacion datos'!A8:B26,2,FALSE),"")</f>
        <v>Competitividad e innovavión en un ambiente favorable a la cooperación y la responsabilidad social</v>
      </c>
      <c r="E15" s="60"/>
      <c r="F15" s="60"/>
      <c r="G15" s="60"/>
      <c r="H15" s="60"/>
      <c r="I15" s="60"/>
      <c r="J15" s="60"/>
      <c r="K15" s="60"/>
    </row>
    <row r="16" spans="2:12" ht="39" customHeight="1" x14ac:dyDescent="0.25">
      <c r="B16" s="4" t="s">
        <v>13</v>
      </c>
      <c r="C16" s="27" t="s">
        <v>48</v>
      </c>
      <c r="D16" s="60" t="str">
        <f>IFERROR(VLOOKUP(C16,'[1]Validacion datos'!D8:E64,2,FALSE),"")</f>
        <v>Consolidar un sistema de educación superior de calidad, que responda a las necesidades del desarrollo de la Nación</v>
      </c>
      <c r="E16" s="60"/>
      <c r="F16" s="60"/>
      <c r="G16" s="60"/>
      <c r="H16" s="60"/>
      <c r="I16" s="60"/>
      <c r="J16" s="60"/>
      <c r="K16" s="60"/>
    </row>
    <row r="17" spans="2:12" ht="15.75" x14ac:dyDescent="0.25">
      <c r="B17" s="57" t="s">
        <v>14</v>
      </c>
      <c r="C17" s="58"/>
      <c r="D17" s="58"/>
      <c r="E17" s="58"/>
      <c r="F17" s="58"/>
      <c r="G17" s="58"/>
      <c r="H17" s="58"/>
      <c r="I17" s="58"/>
      <c r="J17" s="58"/>
      <c r="K17" s="59"/>
    </row>
    <row r="18" spans="2:12" ht="29.25" customHeight="1" x14ac:dyDescent="0.25">
      <c r="B18" s="4" t="s">
        <v>15</v>
      </c>
      <c r="C18" s="79" t="s">
        <v>54</v>
      </c>
      <c r="D18" s="79"/>
      <c r="E18" s="79"/>
      <c r="F18" s="79"/>
      <c r="G18" s="79"/>
      <c r="H18" s="79"/>
      <c r="I18" s="79"/>
      <c r="J18" s="79"/>
      <c r="K18" s="80"/>
    </row>
    <row r="19" spans="2:12" ht="33" customHeight="1" x14ac:dyDescent="0.25">
      <c r="B19" s="6" t="s">
        <v>16</v>
      </c>
      <c r="C19" s="79" t="s">
        <v>55</v>
      </c>
      <c r="D19" s="79"/>
      <c r="E19" s="79"/>
      <c r="F19" s="79"/>
      <c r="G19" s="79"/>
      <c r="H19" s="79"/>
      <c r="I19" s="79"/>
      <c r="J19" s="79"/>
      <c r="K19" s="80"/>
    </row>
    <row r="20" spans="2:12" ht="34.5" customHeight="1" x14ac:dyDescent="0.25">
      <c r="B20" s="6" t="s">
        <v>17</v>
      </c>
      <c r="C20" s="79" t="s">
        <v>56</v>
      </c>
      <c r="D20" s="79"/>
      <c r="E20" s="79"/>
      <c r="F20" s="79"/>
      <c r="G20" s="79"/>
      <c r="H20" s="79"/>
      <c r="I20" s="79"/>
      <c r="J20" s="79"/>
      <c r="K20" s="80"/>
    </row>
    <row r="21" spans="2:12" ht="41.25" customHeight="1" x14ac:dyDescent="0.25">
      <c r="B21" s="6" t="s">
        <v>38</v>
      </c>
      <c r="C21" s="79" t="s">
        <v>57</v>
      </c>
      <c r="D21" s="79"/>
      <c r="E21" s="79"/>
      <c r="F21" s="79"/>
      <c r="G21" s="79"/>
      <c r="H21" s="79"/>
      <c r="I21" s="79"/>
      <c r="J21" s="79"/>
      <c r="K21" s="80"/>
      <c r="L21" s="1"/>
    </row>
    <row r="22" spans="2:12" ht="15.75" x14ac:dyDescent="0.25">
      <c r="B22" s="57" t="s">
        <v>18</v>
      </c>
      <c r="C22" s="58"/>
      <c r="D22" s="58"/>
      <c r="E22" s="58"/>
      <c r="F22" s="58"/>
      <c r="G22" s="58"/>
      <c r="H22" s="58"/>
      <c r="I22" s="58"/>
      <c r="J22" s="58"/>
      <c r="K22" s="59"/>
    </row>
    <row r="23" spans="2:12" ht="15.75" x14ac:dyDescent="0.25">
      <c r="B23" s="84" t="s">
        <v>19</v>
      </c>
      <c r="C23" s="85"/>
      <c r="D23" s="85"/>
      <c r="E23" s="85"/>
      <c r="F23" s="85"/>
      <c r="G23" s="85"/>
      <c r="H23" s="85"/>
      <c r="I23" s="85"/>
      <c r="J23" s="85"/>
      <c r="K23" s="86"/>
      <c r="L23" s="1"/>
    </row>
    <row r="24" spans="2:12" ht="30.75" customHeight="1" x14ac:dyDescent="0.25">
      <c r="B24" s="99" t="s">
        <v>20</v>
      </c>
      <c r="C24" s="78"/>
      <c r="D24" s="100" t="s">
        <v>21</v>
      </c>
      <c r="E24" s="77"/>
      <c r="F24" s="77"/>
      <c r="G24" s="77" t="s">
        <v>22</v>
      </c>
      <c r="H24" s="77"/>
      <c r="I24" s="78"/>
      <c r="J24" s="100" t="s">
        <v>23</v>
      </c>
      <c r="K24" s="101"/>
    </row>
    <row r="25" spans="2:12" s="29" customFormat="1" ht="25.5" customHeight="1" x14ac:dyDescent="0.25">
      <c r="B25" s="89">
        <v>4737094773</v>
      </c>
      <c r="C25" s="90"/>
      <c r="D25" s="96">
        <v>2368547386.5</v>
      </c>
      <c r="E25" s="97"/>
      <c r="F25" s="98"/>
      <c r="G25" s="96">
        <v>3364495147.3199997</v>
      </c>
      <c r="H25" s="97"/>
      <c r="I25" s="98"/>
      <c r="J25" s="91">
        <f>+IF(G25&gt;0,G25/D25,0)</f>
        <v>1.4204888475090678</v>
      </c>
      <c r="K25" s="92"/>
      <c r="L25" s="28"/>
    </row>
    <row r="26" spans="2:12" ht="15.75" x14ac:dyDescent="0.25">
      <c r="B26" s="84" t="s">
        <v>24</v>
      </c>
      <c r="C26" s="85"/>
      <c r="D26" s="85"/>
      <c r="E26" s="85"/>
      <c r="F26" s="85"/>
      <c r="G26" s="85"/>
      <c r="H26" s="85"/>
      <c r="I26" s="85"/>
      <c r="J26" s="85"/>
      <c r="K26" s="86"/>
      <c r="L26" s="1"/>
    </row>
    <row r="27" spans="2:12" ht="21.75" customHeight="1" x14ac:dyDescent="0.25">
      <c r="B27" s="23"/>
      <c r="C27" s="24"/>
      <c r="D27" s="93" t="s">
        <v>58</v>
      </c>
      <c r="E27" s="94"/>
      <c r="F27" s="93" t="s">
        <v>99</v>
      </c>
      <c r="G27" s="94"/>
      <c r="H27" s="93" t="s">
        <v>100</v>
      </c>
      <c r="I27" s="93"/>
      <c r="J27" s="93" t="s">
        <v>25</v>
      </c>
      <c r="K27" s="95"/>
    </row>
    <row r="28" spans="2:12" ht="42.75" x14ac:dyDescent="0.25">
      <c r="B28" s="30" t="s">
        <v>26</v>
      </c>
      <c r="C28" s="31" t="s">
        <v>27</v>
      </c>
      <c r="D28" s="32" t="s">
        <v>39</v>
      </c>
      <c r="E28" s="32" t="s">
        <v>40</v>
      </c>
      <c r="F28" s="32" t="s">
        <v>42</v>
      </c>
      <c r="G28" s="32" t="s">
        <v>43</v>
      </c>
      <c r="H28" s="32" t="s">
        <v>44</v>
      </c>
      <c r="I28" s="32" t="s">
        <v>45</v>
      </c>
      <c r="J28" s="32" t="s">
        <v>46</v>
      </c>
      <c r="K28" s="33" t="s">
        <v>47</v>
      </c>
    </row>
    <row r="29" spans="2:12" ht="38.25" x14ac:dyDescent="0.25">
      <c r="B29" s="18" t="s">
        <v>59</v>
      </c>
      <c r="C29" s="35" t="s">
        <v>60</v>
      </c>
      <c r="D29" s="36">
        <v>53724</v>
      </c>
      <c r="E29" s="36">
        <v>654017864</v>
      </c>
      <c r="F29" s="36">
        <v>26862</v>
      </c>
      <c r="G29" s="36">
        <v>327008932</v>
      </c>
      <c r="H29" s="36">
        <v>25749</v>
      </c>
      <c r="I29" s="36">
        <v>439121691.55000001</v>
      </c>
      <c r="J29" s="37">
        <f t="shared" ref="J29:J37" si="0">IF(H29&gt;0,H29/F29,0)</f>
        <v>0.95856600402054948</v>
      </c>
      <c r="K29" s="38">
        <f t="shared" ref="K29:K37" si="1">IF(I29&gt;0,I29/G29,0)</f>
        <v>1.3428431109337404</v>
      </c>
    </row>
    <row r="30" spans="2:12" ht="38.25" x14ac:dyDescent="0.25">
      <c r="B30" s="18" t="s">
        <v>61</v>
      </c>
      <c r="C30" s="35" t="s">
        <v>60</v>
      </c>
      <c r="D30" s="36">
        <v>15841</v>
      </c>
      <c r="E30" s="36">
        <v>881775473</v>
      </c>
      <c r="F30" s="36">
        <v>7921</v>
      </c>
      <c r="G30" s="36">
        <v>440887736.5</v>
      </c>
      <c r="H30" s="36">
        <v>7660</v>
      </c>
      <c r="I30" s="36">
        <v>594210845.35000002</v>
      </c>
      <c r="J30" s="37">
        <f t="shared" si="0"/>
        <v>0.96704961494760766</v>
      </c>
      <c r="K30" s="38">
        <f t="shared" si="1"/>
        <v>1.3477599764220252</v>
      </c>
    </row>
    <row r="31" spans="2:12" ht="38.25" x14ac:dyDescent="0.25">
      <c r="B31" s="18" t="s">
        <v>62</v>
      </c>
      <c r="C31" s="35" t="s">
        <v>60</v>
      </c>
      <c r="D31" s="36">
        <v>19390</v>
      </c>
      <c r="E31" s="36">
        <v>311832374</v>
      </c>
      <c r="F31" s="36">
        <v>9695</v>
      </c>
      <c r="G31" s="36">
        <v>155916187</v>
      </c>
      <c r="H31" s="36">
        <v>9474</v>
      </c>
      <c r="I31" s="36">
        <v>242155927.88999999</v>
      </c>
      <c r="J31" s="37">
        <f t="shared" si="0"/>
        <v>0.97720474471376995</v>
      </c>
      <c r="K31" s="38">
        <f t="shared" si="1"/>
        <v>1.5531160205322363</v>
      </c>
    </row>
    <row r="32" spans="2:12" ht="38.25" x14ac:dyDescent="0.25">
      <c r="B32" s="18" t="s">
        <v>63</v>
      </c>
      <c r="C32" s="35" t="s">
        <v>60</v>
      </c>
      <c r="D32" s="36">
        <v>5132</v>
      </c>
      <c r="E32" s="36">
        <v>133836514</v>
      </c>
      <c r="F32" s="36">
        <v>2566</v>
      </c>
      <c r="G32" s="36">
        <v>66918257</v>
      </c>
      <c r="H32" s="36">
        <v>2571</v>
      </c>
      <c r="I32" s="36">
        <v>94067958.870000005</v>
      </c>
      <c r="J32" s="37">
        <f t="shared" si="0"/>
        <v>1.0019485580670304</v>
      </c>
      <c r="K32" s="38">
        <f t="shared" si="1"/>
        <v>1.4057144206550389</v>
      </c>
      <c r="L32" s="1"/>
    </row>
    <row r="33" spans="2:12" ht="38.25" x14ac:dyDescent="0.25">
      <c r="B33" s="18" t="s">
        <v>64</v>
      </c>
      <c r="C33" s="35" t="s">
        <v>60</v>
      </c>
      <c r="D33" s="36">
        <v>111415</v>
      </c>
      <c r="E33" s="36">
        <v>597739778</v>
      </c>
      <c r="F33" s="36">
        <v>55708</v>
      </c>
      <c r="G33" s="36">
        <v>298869889</v>
      </c>
      <c r="H33" s="36">
        <v>49684</v>
      </c>
      <c r="I33" s="36">
        <v>419844870.23000002</v>
      </c>
      <c r="J33" s="37">
        <f t="shared" si="0"/>
        <v>0.89186472319954047</v>
      </c>
      <c r="K33" s="38">
        <f t="shared" si="1"/>
        <v>1.4047747387158163</v>
      </c>
    </row>
    <row r="34" spans="2:12" ht="38.25" x14ac:dyDescent="0.25">
      <c r="B34" s="18" t="s">
        <v>65</v>
      </c>
      <c r="C34" s="35" t="s">
        <v>60</v>
      </c>
      <c r="D34" s="36">
        <v>11952</v>
      </c>
      <c r="E34" s="36">
        <v>175143885</v>
      </c>
      <c r="F34" s="36">
        <v>5976</v>
      </c>
      <c r="G34" s="36">
        <v>87571942.5</v>
      </c>
      <c r="H34" s="36">
        <v>5828</v>
      </c>
      <c r="I34" s="36">
        <v>142632458.38999999</v>
      </c>
      <c r="J34" s="37">
        <f t="shared" si="0"/>
        <v>0.97523427041499333</v>
      </c>
      <c r="K34" s="38">
        <f t="shared" si="1"/>
        <v>1.6287460837128283</v>
      </c>
    </row>
    <row r="35" spans="2:12" ht="38.25" x14ac:dyDescent="0.25">
      <c r="B35" s="19" t="s">
        <v>66</v>
      </c>
      <c r="C35" s="35" t="s">
        <v>60</v>
      </c>
      <c r="D35" s="36">
        <v>62687</v>
      </c>
      <c r="E35" s="36">
        <v>899601338</v>
      </c>
      <c r="F35" s="36">
        <v>31344</v>
      </c>
      <c r="G35" s="36">
        <v>449800669</v>
      </c>
      <c r="H35" s="36">
        <v>31533</v>
      </c>
      <c r="I35" s="36">
        <v>665958381.53999996</v>
      </c>
      <c r="J35" s="37">
        <f t="shared" si="0"/>
        <v>1.0060298621745789</v>
      </c>
      <c r="K35" s="38">
        <f t="shared" si="1"/>
        <v>1.4805633415809791</v>
      </c>
    </row>
    <row r="36" spans="2:12" ht="38.25" x14ac:dyDescent="0.25">
      <c r="B36" s="19" t="s">
        <v>67</v>
      </c>
      <c r="C36" s="35" t="s">
        <v>60</v>
      </c>
      <c r="D36" s="36">
        <v>37686</v>
      </c>
      <c r="E36" s="36">
        <v>273853214</v>
      </c>
      <c r="F36" s="36">
        <v>18843</v>
      </c>
      <c r="G36" s="36">
        <v>136926607</v>
      </c>
      <c r="H36" s="36">
        <v>17780</v>
      </c>
      <c r="I36" s="36">
        <v>222570443.32999998</v>
      </c>
      <c r="J36" s="37">
        <f t="shared" si="0"/>
        <v>0.9435864777370907</v>
      </c>
      <c r="K36" s="38">
        <f t="shared" si="1"/>
        <v>1.6254725667013714</v>
      </c>
    </row>
    <row r="37" spans="2:12" ht="38.25" x14ac:dyDescent="0.25">
      <c r="B37" s="19" t="s">
        <v>68</v>
      </c>
      <c r="C37" s="35" t="s">
        <v>60</v>
      </c>
      <c r="D37" s="36">
        <v>65065</v>
      </c>
      <c r="E37" s="36">
        <v>809294333</v>
      </c>
      <c r="F37" s="36">
        <v>32533</v>
      </c>
      <c r="G37" s="36">
        <v>404647166.5</v>
      </c>
      <c r="H37" s="36">
        <v>32819</v>
      </c>
      <c r="I37" s="36">
        <v>543932570.16999996</v>
      </c>
      <c r="J37" s="37">
        <f t="shared" si="0"/>
        <v>1.0087910736790335</v>
      </c>
      <c r="K37" s="38">
        <f t="shared" si="1"/>
        <v>1.3442144544709174</v>
      </c>
    </row>
    <row r="38" spans="2:12" ht="15.75" customHeight="1" x14ac:dyDescent="0.25">
      <c r="B38" s="57" t="s">
        <v>28</v>
      </c>
      <c r="C38" s="58"/>
      <c r="D38" s="58"/>
      <c r="E38" s="58"/>
      <c r="F38" s="58"/>
      <c r="G38" s="58"/>
      <c r="H38" s="58"/>
      <c r="I38" s="58"/>
      <c r="J38" s="58"/>
      <c r="K38" s="59"/>
      <c r="L38" s="1"/>
    </row>
    <row r="39" spans="2:12" ht="27.75" customHeight="1" x14ac:dyDescent="0.25">
      <c r="B39" s="84" t="s">
        <v>29</v>
      </c>
      <c r="C39" s="85"/>
      <c r="D39" s="85"/>
      <c r="E39" s="85"/>
      <c r="F39" s="85"/>
      <c r="G39" s="85"/>
      <c r="H39" s="85"/>
      <c r="I39" s="85"/>
      <c r="J39" s="85"/>
      <c r="K39" s="86"/>
    </row>
    <row r="40" spans="2:12" ht="27.75" customHeight="1" x14ac:dyDescent="0.25">
      <c r="B40" s="20" t="s">
        <v>30</v>
      </c>
      <c r="C40" s="87" t="s">
        <v>59</v>
      </c>
      <c r="D40" s="87"/>
      <c r="E40" s="87"/>
      <c r="F40" s="87"/>
      <c r="G40" s="87"/>
      <c r="H40" s="87"/>
      <c r="I40" s="87"/>
      <c r="J40" s="87"/>
      <c r="K40" s="88"/>
    </row>
    <row r="41" spans="2:12" ht="78" customHeight="1" x14ac:dyDescent="0.25">
      <c r="B41" s="10" t="s">
        <v>31</v>
      </c>
      <c r="C41" s="53" t="s">
        <v>69</v>
      </c>
      <c r="D41" s="53"/>
      <c r="E41" s="53"/>
      <c r="F41" s="53"/>
      <c r="G41" s="53"/>
      <c r="H41" s="53"/>
      <c r="I41" s="53"/>
      <c r="J41" s="53"/>
      <c r="K41" s="54"/>
    </row>
    <row r="42" spans="2:12" ht="79.5" customHeight="1" x14ac:dyDescent="0.25">
      <c r="B42" s="10" t="s">
        <v>32</v>
      </c>
      <c r="C42" s="53" t="s">
        <v>102</v>
      </c>
      <c r="D42" s="53"/>
      <c r="E42" s="53"/>
      <c r="F42" s="53"/>
      <c r="G42" s="53"/>
      <c r="H42" s="53"/>
      <c r="I42" s="53"/>
      <c r="J42" s="53"/>
      <c r="K42" s="54"/>
    </row>
    <row r="43" spans="2:12" ht="55.5" customHeight="1" x14ac:dyDescent="0.25">
      <c r="B43" s="47" t="s">
        <v>33</v>
      </c>
      <c r="C43" s="55" t="s">
        <v>118</v>
      </c>
      <c r="D43" s="55"/>
      <c r="E43" s="55"/>
      <c r="F43" s="55"/>
      <c r="G43" s="55"/>
      <c r="H43" s="55"/>
      <c r="I43" s="55"/>
      <c r="J43" s="55"/>
      <c r="K43" s="56"/>
    </row>
    <row r="44" spans="2:12" x14ac:dyDescent="0.25">
      <c r="B44" s="20" t="s">
        <v>30</v>
      </c>
      <c r="C44" s="87" t="s">
        <v>61</v>
      </c>
      <c r="D44" s="87"/>
      <c r="E44" s="87"/>
      <c r="F44" s="87"/>
      <c r="G44" s="87"/>
      <c r="H44" s="87"/>
      <c r="I44" s="87"/>
      <c r="J44" s="87"/>
      <c r="K44" s="88"/>
    </row>
    <row r="45" spans="2:12" ht="67.5" customHeight="1" x14ac:dyDescent="0.25">
      <c r="B45" s="10" t="s">
        <v>31</v>
      </c>
      <c r="C45" s="53" t="s">
        <v>70</v>
      </c>
      <c r="D45" s="53"/>
      <c r="E45" s="53"/>
      <c r="F45" s="53"/>
      <c r="G45" s="53"/>
      <c r="H45" s="53"/>
      <c r="I45" s="53"/>
      <c r="J45" s="53"/>
      <c r="K45" s="54"/>
    </row>
    <row r="46" spans="2:12" ht="85.5" customHeight="1" x14ac:dyDescent="0.25">
      <c r="B46" s="10" t="s">
        <v>32</v>
      </c>
      <c r="C46" s="53" t="s">
        <v>103</v>
      </c>
      <c r="D46" s="53"/>
      <c r="E46" s="53"/>
      <c r="F46" s="53"/>
      <c r="G46" s="53"/>
      <c r="H46" s="53"/>
      <c r="I46" s="53"/>
      <c r="J46" s="53"/>
      <c r="K46" s="54"/>
    </row>
    <row r="47" spans="2:12" ht="56.25" customHeight="1" x14ac:dyDescent="0.25">
      <c r="B47" s="47" t="s">
        <v>33</v>
      </c>
      <c r="C47" s="55" t="s">
        <v>119</v>
      </c>
      <c r="D47" s="55"/>
      <c r="E47" s="55"/>
      <c r="F47" s="55"/>
      <c r="G47" s="55"/>
      <c r="H47" s="55"/>
      <c r="I47" s="55"/>
      <c r="J47" s="55"/>
      <c r="K47" s="56"/>
    </row>
    <row r="48" spans="2:12" x14ac:dyDescent="0.25">
      <c r="B48" s="20" t="s">
        <v>30</v>
      </c>
      <c r="C48" s="87" t="s">
        <v>62</v>
      </c>
      <c r="D48" s="87"/>
      <c r="E48" s="87"/>
      <c r="F48" s="87"/>
      <c r="G48" s="87"/>
      <c r="H48" s="87"/>
      <c r="I48" s="87"/>
      <c r="J48" s="87"/>
      <c r="K48" s="88"/>
    </row>
    <row r="49" spans="2:11" ht="31.5" customHeight="1" x14ac:dyDescent="0.25">
      <c r="B49" s="10" t="s">
        <v>31</v>
      </c>
      <c r="C49" s="102" t="s">
        <v>71</v>
      </c>
      <c r="D49" s="102"/>
      <c r="E49" s="102"/>
      <c r="F49" s="102"/>
      <c r="G49" s="102"/>
      <c r="H49" s="102"/>
      <c r="I49" s="102"/>
      <c r="J49" s="102"/>
      <c r="K49" s="54"/>
    </row>
    <row r="50" spans="2:11" ht="82.5" customHeight="1" x14ac:dyDescent="0.25">
      <c r="B50" s="10" t="s">
        <v>32</v>
      </c>
      <c r="C50" s="53" t="s">
        <v>104</v>
      </c>
      <c r="D50" s="53"/>
      <c r="E50" s="53"/>
      <c r="F50" s="53"/>
      <c r="G50" s="53"/>
      <c r="H50" s="53"/>
      <c r="I50" s="53"/>
      <c r="J50" s="53"/>
      <c r="K50" s="54"/>
    </row>
    <row r="51" spans="2:11" ht="52.5" customHeight="1" x14ac:dyDescent="0.25">
      <c r="B51" s="10" t="s">
        <v>33</v>
      </c>
      <c r="C51" s="55" t="s">
        <v>120</v>
      </c>
      <c r="D51" s="55"/>
      <c r="E51" s="55"/>
      <c r="F51" s="55"/>
      <c r="G51" s="55"/>
      <c r="H51" s="55"/>
      <c r="I51" s="55"/>
      <c r="J51" s="55"/>
      <c r="K51" s="56"/>
    </row>
    <row r="52" spans="2:11" x14ac:dyDescent="0.25">
      <c r="B52" s="20" t="s">
        <v>30</v>
      </c>
      <c r="C52" s="87" t="s">
        <v>63</v>
      </c>
      <c r="D52" s="87"/>
      <c r="E52" s="87"/>
      <c r="F52" s="87"/>
      <c r="G52" s="87"/>
      <c r="H52" s="87"/>
      <c r="I52" s="87"/>
      <c r="J52" s="87"/>
      <c r="K52" s="88"/>
    </row>
    <row r="53" spans="2:11" ht="45" customHeight="1" x14ac:dyDescent="0.25">
      <c r="B53" s="10" t="s">
        <v>31</v>
      </c>
      <c r="C53" s="102" t="s">
        <v>72</v>
      </c>
      <c r="D53" s="102"/>
      <c r="E53" s="102"/>
      <c r="F53" s="102"/>
      <c r="G53" s="102"/>
      <c r="H53" s="102"/>
      <c r="I53" s="102"/>
      <c r="J53" s="102"/>
      <c r="K53" s="54"/>
    </row>
    <row r="54" spans="2:11" ht="81" customHeight="1" x14ac:dyDescent="0.25">
      <c r="B54" s="10" t="s">
        <v>32</v>
      </c>
      <c r="C54" s="53" t="s">
        <v>105</v>
      </c>
      <c r="D54" s="53"/>
      <c r="E54" s="53"/>
      <c r="F54" s="53"/>
      <c r="G54" s="53"/>
      <c r="H54" s="53"/>
      <c r="I54" s="53"/>
      <c r="J54" s="53"/>
      <c r="K54" s="54"/>
    </row>
    <row r="55" spans="2:11" ht="56.25" customHeight="1" x14ac:dyDescent="0.25">
      <c r="B55" s="10" t="s">
        <v>33</v>
      </c>
      <c r="C55" s="55" t="s">
        <v>121</v>
      </c>
      <c r="D55" s="55"/>
      <c r="E55" s="55"/>
      <c r="F55" s="55"/>
      <c r="G55" s="55"/>
      <c r="H55" s="55"/>
      <c r="I55" s="55"/>
      <c r="J55" s="55"/>
      <c r="K55" s="56"/>
    </row>
    <row r="56" spans="2:11" x14ac:dyDescent="0.25">
      <c r="B56" s="20" t="s">
        <v>30</v>
      </c>
      <c r="C56" s="87" t="s">
        <v>64</v>
      </c>
      <c r="D56" s="87"/>
      <c r="E56" s="87"/>
      <c r="F56" s="87"/>
      <c r="G56" s="87"/>
      <c r="H56" s="87"/>
      <c r="I56" s="87"/>
      <c r="J56" s="87"/>
      <c r="K56" s="88"/>
    </row>
    <row r="57" spans="2:11" ht="100.5" customHeight="1" x14ac:dyDescent="0.25">
      <c r="B57" s="10" t="s">
        <v>31</v>
      </c>
      <c r="C57" s="102" t="s">
        <v>73</v>
      </c>
      <c r="D57" s="102"/>
      <c r="E57" s="102"/>
      <c r="F57" s="102"/>
      <c r="G57" s="102"/>
      <c r="H57" s="102"/>
      <c r="I57" s="102"/>
      <c r="J57" s="102"/>
      <c r="K57" s="54"/>
    </row>
    <row r="58" spans="2:11" ht="79.5" customHeight="1" x14ac:dyDescent="0.25">
      <c r="B58" s="10" t="s">
        <v>32</v>
      </c>
      <c r="C58" s="53" t="s">
        <v>106</v>
      </c>
      <c r="D58" s="53"/>
      <c r="E58" s="53"/>
      <c r="F58" s="53"/>
      <c r="G58" s="53"/>
      <c r="H58" s="53"/>
      <c r="I58" s="53"/>
      <c r="J58" s="53"/>
      <c r="K58" s="54"/>
    </row>
    <row r="59" spans="2:11" ht="53.25" customHeight="1" x14ac:dyDescent="0.25">
      <c r="B59" s="10" t="s">
        <v>33</v>
      </c>
      <c r="C59" s="55" t="s">
        <v>122</v>
      </c>
      <c r="D59" s="55"/>
      <c r="E59" s="55"/>
      <c r="F59" s="55"/>
      <c r="G59" s="55"/>
      <c r="H59" s="55"/>
      <c r="I59" s="55"/>
      <c r="J59" s="55"/>
      <c r="K59" s="56"/>
    </row>
    <row r="60" spans="2:11" x14ac:dyDescent="0.25">
      <c r="B60" s="20" t="s">
        <v>30</v>
      </c>
      <c r="C60" s="87" t="s">
        <v>65</v>
      </c>
      <c r="D60" s="87"/>
      <c r="E60" s="87"/>
      <c r="F60" s="87"/>
      <c r="G60" s="87"/>
      <c r="H60" s="87"/>
      <c r="I60" s="87"/>
      <c r="J60" s="87"/>
      <c r="K60" s="88"/>
    </row>
    <row r="61" spans="2:11" ht="114.75" customHeight="1" x14ac:dyDescent="0.25">
      <c r="B61" s="10" t="s">
        <v>31</v>
      </c>
      <c r="C61" s="102" t="s">
        <v>92</v>
      </c>
      <c r="D61" s="102"/>
      <c r="E61" s="102"/>
      <c r="F61" s="102"/>
      <c r="G61" s="102"/>
      <c r="H61" s="102"/>
      <c r="I61" s="102"/>
      <c r="J61" s="102"/>
      <c r="K61" s="54"/>
    </row>
    <row r="62" spans="2:11" ht="82.5" customHeight="1" x14ac:dyDescent="0.25">
      <c r="B62" s="10" t="s">
        <v>32</v>
      </c>
      <c r="C62" s="53" t="s">
        <v>107</v>
      </c>
      <c r="D62" s="53"/>
      <c r="E62" s="53"/>
      <c r="F62" s="53"/>
      <c r="G62" s="53"/>
      <c r="H62" s="53"/>
      <c r="I62" s="53"/>
      <c r="J62" s="53"/>
      <c r="K62" s="54"/>
    </row>
    <row r="63" spans="2:11" ht="55.5" customHeight="1" x14ac:dyDescent="0.25">
      <c r="B63" s="10" t="s">
        <v>33</v>
      </c>
      <c r="C63" s="55" t="s">
        <v>123</v>
      </c>
      <c r="D63" s="55"/>
      <c r="E63" s="55"/>
      <c r="F63" s="55"/>
      <c r="G63" s="55"/>
      <c r="H63" s="55"/>
      <c r="I63" s="55"/>
      <c r="J63" s="55"/>
      <c r="K63" s="56"/>
    </row>
    <row r="64" spans="2:11" x14ac:dyDescent="0.25">
      <c r="B64" s="20" t="s">
        <v>30</v>
      </c>
      <c r="C64" s="87" t="s">
        <v>66</v>
      </c>
      <c r="D64" s="87"/>
      <c r="E64" s="87"/>
      <c r="F64" s="87"/>
      <c r="G64" s="87"/>
      <c r="H64" s="87"/>
      <c r="I64" s="87"/>
      <c r="J64" s="87"/>
      <c r="K64" s="88"/>
    </row>
    <row r="65" spans="2:11" ht="60" customHeight="1" x14ac:dyDescent="0.25">
      <c r="B65" s="10" t="s">
        <v>31</v>
      </c>
      <c r="C65" s="53" t="s">
        <v>74</v>
      </c>
      <c r="D65" s="53"/>
      <c r="E65" s="53"/>
      <c r="F65" s="53"/>
      <c r="G65" s="53"/>
      <c r="H65" s="53"/>
      <c r="I65" s="53"/>
      <c r="J65" s="53"/>
      <c r="K65" s="54"/>
    </row>
    <row r="66" spans="2:11" ht="81.75" customHeight="1" x14ac:dyDescent="0.25">
      <c r="B66" s="10" t="s">
        <v>32</v>
      </c>
      <c r="C66" s="53" t="s">
        <v>109</v>
      </c>
      <c r="D66" s="53"/>
      <c r="E66" s="53"/>
      <c r="F66" s="53"/>
      <c r="G66" s="53"/>
      <c r="H66" s="53"/>
      <c r="I66" s="53"/>
      <c r="J66" s="53"/>
      <c r="K66" s="54"/>
    </row>
    <row r="67" spans="2:11" ht="55.5" customHeight="1" x14ac:dyDescent="0.25">
      <c r="B67" s="47" t="s">
        <v>33</v>
      </c>
      <c r="C67" s="55" t="s">
        <v>108</v>
      </c>
      <c r="D67" s="55"/>
      <c r="E67" s="55"/>
      <c r="F67" s="55"/>
      <c r="G67" s="55"/>
      <c r="H67" s="55"/>
      <c r="I67" s="55"/>
      <c r="J67" s="55"/>
      <c r="K67" s="56"/>
    </row>
    <row r="68" spans="2:11" x14ac:dyDescent="0.25">
      <c r="B68" s="20" t="s">
        <v>30</v>
      </c>
      <c r="C68" s="87" t="s">
        <v>67</v>
      </c>
      <c r="D68" s="87"/>
      <c r="E68" s="87"/>
      <c r="F68" s="87"/>
      <c r="G68" s="87"/>
      <c r="H68" s="87"/>
      <c r="I68" s="87"/>
      <c r="J68" s="87"/>
      <c r="K68" s="88"/>
    </row>
    <row r="69" spans="2:11" ht="63" customHeight="1" x14ac:dyDescent="0.25">
      <c r="B69" s="10" t="s">
        <v>31</v>
      </c>
      <c r="C69" s="53" t="s">
        <v>75</v>
      </c>
      <c r="D69" s="53"/>
      <c r="E69" s="53"/>
      <c r="F69" s="53"/>
      <c r="G69" s="53"/>
      <c r="H69" s="53"/>
      <c r="I69" s="53"/>
      <c r="J69" s="53"/>
      <c r="K69" s="54"/>
    </row>
    <row r="70" spans="2:11" ht="85.5" customHeight="1" x14ac:dyDescent="0.25">
      <c r="B70" s="10" t="s">
        <v>32</v>
      </c>
      <c r="C70" s="53" t="s">
        <v>110</v>
      </c>
      <c r="D70" s="53"/>
      <c r="E70" s="53"/>
      <c r="F70" s="53"/>
      <c r="G70" s="53"/>
      <c r="H70" s="53"/>
      <c r="I70" s="53"/>
      <c r="J70" s="53"/>
      <c r="K70" s="54"/>
    </row>
    <row r="71" spans="2:11" ht="57" customHeight="1" x14ac:dyDescent="0.25">
      <c r="B71" s="47" t="s">
        <v>33</v>
      </c>
      <c r="C71" s="55" t="s">
        <v>111</v>
      </c>
      <c r="D71" s="55"/>
      <c r="E71" s="55"/>
      <c r="F71" s="55"/>
      <c r="G71" s="55"/>
      <c r="H71" s="55"/>
      <c r="I71" s="55"/>
      <c r="J71" s="55"/>
      <c r="K71" s="56"/>
    </row>
    <row r="72" spans="2:11" x14ac:dyDescent="0.25">
      <c r="B72" s="20" t="s">
        <v>30</v>
      </c>
      <c r="C72" s="87" t="s">
        <v>68</v>
      </c>
      <c r="D72" s="87"/>
      <c r="E72" s="87"/>
      <c r="F72" s="87"/>
      <c r="G72" s="87"/>
      <c r="H72" s="87"/>
      <c r="I72" s="87"/>
      <c r="J72" s="87"/>
      <c r="K72" s="88"/>
    </row>
    <row r="73" spans="2:11" ht="44.25" customHeight="1" x14ac:dyDescent="0.25">
      <c r="B73" s="10" t="s">
        <v>31</v>
      </c>
      <c r="C73" s="102" t="s">
        <v>76</v>
      </c>
      <c r="D73" s="102"/>
      <c r="E73" s="102"/>
      <c r="F73" s="102"/>
      <c r="G73" s="102"/>
      <c r="H73" s="102"/>
      <c r="I73" s="102"/>
      <c r="J73" s="102"/>
      <c r="K73" s="54"/>
    </row>
    <row r="74" spans="2:11" ht="84.75" customHeight="1" x14ac:dyDescent="0.25">
      <c r="B74" s="10" t="s">
        <v>32</v>
      </c>
      <c r="C74" s="53" t="s">
        <v>112</v>
      </c>
      <c r="D74" s="53"/>
      <c r="E74" s="53"/>
      <c r="F74" s="53"/>
      <c r="G74" s="53"/>
      <c r="H74" s="53"/>
      <c r="I74" s="53"/>
      <c r="J74" s="53"/>
      <c r="K74" s="54"/>
    </row>
    <row r="75" spans="2:11" ht="57.75" customHeight="1" x14ac:dyDescent="0.25">
      <c r="B75" s="10" t="s">
        <v>33</v>
      </c>
      <c r="C75" s="55" t="s">
        <v>113</v>
      </c>
      <c r="D75" s="55"/>
      <c r="E75" s="55"/>
      <c r="F75" s="55"/>
      <c r="G75" s="55"/>
      <c r="H75" s="55"/>
      <c r="I75" s="55"/>
      <c r="J75" s="55"/>
      <c r="K75" s="56"/>
    </row>
    <row r="76" spans="2:11" ht="15.75" x14ac:dyDescent="0.25">
      <c r="B76" s="57" t="s">
        <v>34</v>
      </c>
      <c r="C76" s="105"/>
      <c r="D76" s="105"/>
      <c r="E76" s="105"/>
      <c r="F76" s="105"/>
      <c r="G76" s="105"/>
      <c r="H76" s="105"/>
      <c r="I76" s="105"/>
      <c r="J76" s="105"/>
      <c r="K76" s="59"/>
    </row>
    <row r="77" spans="2:11" ht="15.75" x14ac:dyDescent="0.25">
      <c r="B77" s="106" t="s">
        <v>35</v>
      </c>
      <c r="C77" s="107"/>
      <c r="D77" s="107"/>
      <c r="E77" s="107"/>
      <c r="F77" s="107"/>
      <c r="G77" s="107"/>
      <c r="H77" s="107"/>
      <c r="I77" s="107"/>
      <c r="J77" s="107"/>
      <c r="K77" s="108"/>
    </row>
    <row r="78" spans="2:11" ht="129.75" customHeight="1" x14ac:dyDescent="0.25">
      <c r="B78" s="109" t="s">
        <v>90</v>
      </c>
      <c r="C78" s="55"/>
      <c r="D78" s="55"/>
      <c r="E78" s="55"/>
      <c r="F78" s="55"/>
      <c r="G78" s="55"/>
      <c r="H78" s="55"/>
      <c r="I78" s="55"/>
      <c r="J78" s="55"/>
      <c r="K78" s="56"/>
    </row>
    <row r="79" spans="2:11" x14ac:dyDescent="0.25">
      <c r="B79" s="15"/>
      <c r="C79" s="15"/>
      <c r="D79" s="15"/>
      <c r="E79" s="15"/>
      <c r="F79" s="15"/>
      <c r="G79" s="15"/>
      <c r="H79" s="15"/>
      <c r="I79" s="15"/>
      <c r="J79" s="15"/>
      <c r="K79" s="15"/>
    </row>
    <row r="80" spans="2:11" x14ac:dyDescent="0.25">
      <c r="B80" s="110" t="s">
        <v>41</v>
      </c>
      <c r="C80" s="110"/>
      <c r="D80" s="110"/>
      <c r="E80" s="110"/>
      <c r="F80" s="110"/>
      <c r="G80" s="110"/>
      <c r="H80" s="110"/>
      <c r="I80" s="110"/>
      <c r="J80" s="110"/>
      <c r="K80" s="110"/>
    </row>
    <row r="81" spans="2:11" x14ac:dyDescent="0.25">
      <c r="H81" s="103"/>
      <c r="I81" s="103"/>
      <c r="J81" s="103"/>
      <c r="K81" s="103"/>
    </row>
    <row r="82" spans="2:11" x14ac:dyDescent="0.25">
      <c r="B82" s="21" t="s">
        <v>77</v>
      </c>
      <c r="C82" s="111">
        <v>4737094773</v>
      </c>
      <c r="D82" s="111"/>
      <c r="H82" s="104"/>
      <c r="I82" s="104"/>
      <c r="J82" s="104"/>
      <c r="K82" s="104"/>
    </row>
    <row r="83" spans="2:11" x14ac:dyDescent="0.25">
      <c r="B83" s="21" t="s">
        <v>78</v>
      </c>
      <c r="C83" s="111">
        <v>2368547386.5</v>
      </c>
      <c r="D83" s="111"/>
      <c r="H83" s="104"/>
      <c r="I83" s="104"/>
      <c r="J83" s="104"/>
      <c r="K83" s="104"/>
    </row>
    <row r="84" spans="2:11" x14ac:dyDescent="0.25">
      <c r="B84" s="21" t="s">
        <v>79</v>
      </c>
      <c r="C84" s="111">
        <v>3364495147.3199997</v>
      </c>
      <c r="D84" s="111"/>
    </row>
    <row r="85" spans="2:11" x14ac:dyDescent="0.25">
      <c r="B85" s="45"/>
      <c r="C85" s="44"/>
      <c r="D85" s="44"/>
    </row>
    <row r="86" spans="2:11" x14ac:dyDescent="0.25">
      <c r="B86" s="45"/>
      <c r="C86" s="44"/>
      <c r="D86" s="44"/>
    </row>
    <row r="87" spans="2:11" ht="15.75" thickBot="1" x14ac:dyDescent="0.3">
      <c r="B87" s="45"/>
      <c r="C87" s="44"/>
      <c r="D87" s="44"/>
    </row>
    <row r="88" spans="2:11" ht="21.75" thickBot="1" x14ac:dyDescent="0.3">
      <c r="B88" s="11"/>
      <c r="C88" s="61" t="s">
        <v>97</v>
      </c>
      <c r="D88" s="62"/>
      <c r="E88" s="62"/>
      <c r="F88" s="62"/>
      <c r="G88" s="62"/>
      <c r="H88" s="62"/>
      <c r="I88" s="62"/>
      <c r="J88" s="62"/>
      <c r="K88" s="63"/>
    </row>
    <row r="89" spans="2:11" ht="21.75" thickBot="1" x14ac:dyDescent="0.3">
      <c r="B89" s="12"/>
      <c r="C89" s="64" t="s">
        <v>0</v>
      </c>
      <c r="D89" s="65"/>
      <c r="E89" s="64" t="s">
        <v>1</v>
      </c>
      <c r="F89" s="66"/>
      <c r="G89" s="66"/>
      <c r="H89" s="65"/>
      <c r="I89" s="67"/>
      <c r="J89" s="2" t="s">
        <v>2</v>
      </c>
      <c r="K89" s="3" t="s">
        <v>3</v>
      </c>
    </row>
    <row r="90" spans="2:11" ht="21.75" thickBot="1" x14ac:dyDescent="0.3">
      <c r="B90" s="13"/>
      <c r="C90" s="68" t="s">
        <v>4</v>
      </c>
      <c r="D90" s="69"/>
      <c r="E90" s="68" t="s">
        <v>98</v>
      </c>
      <c r="F90" s="69"/>
      <c r="G90" s="69"/>
      <c r="H90" s="69"/>
      <c r="I90" s="70"/>
      <c r="J90" s="48">
        <v>44749</v>
      </c>
      <c r="K90" s="49" t="s">
        <v>96</v>
      </c>
    </row>
    <row r="91" spans="2:11" x14ac:dyDescent="0.25">
      <c r="B91" s="71"/>
      <c r="C91" s="72"/>
      <c r="D91" s="72"/>
      <c r="E91" s="73"/>
      <c r="F91" s="73"/>
      <c r="G91" s="73"/>
      <c r="H91" s="73"/>
      <c r="I91" s="73"/>
      <c r="J91" s="72"/>
      <c r="K91" s="74"/>
    </row>
    <row r="92" spans="2:11" ht="4.5" customHeight="1" x14ac:dyDescent="0.25">
      <c r="B92" s="81"/>
      <c r="C92" s="82"/>
      <c r="D92" s="82"/>
      <c r="E92" s="82"/>
      <c r="F92" s="82"/>
      <c r="G92" s="82"/>
      <c r="H92" s="82"/>
      <c r="I92" s="82"/>
      <c r="J92" s="82"/>
      <c r="K92" s="83"/>
    </row>
    <row r="93" spans="2:11" ht="15.75" x14ac:dyDescent="0.25">
      <c r="B93" s="57" t="s">
        <v>5</v>
      </c>
      <c r="C93" s="58"/>
      <c r="D93" s="58"/>
      <c r="E93" s="58"/>
      <c r="F93" s="58"/>
      <c r="G93" s="58"/>
      <c r="H93" s="58"/>
      <c r="I93" s="58"/>
      <c r="J93" s="58"/>
      <c r="K93" s="59"/>
    </row>
    <row r="94" spans="2:11" ht="19.5" customHeight="1" x14ac:dyDescent="0.25">
      <c r="B94" s="84" t="s">
        <v>6</v>
      </c>
      <c r="C94" s="85"/>
      <c r="D94" s="85"/>
      <c r="E94" s="85"/>
      <c r="F94" s="85"/>
      <c r="G94" s="85"/>
      <c r="H94" s="85"/>
      <c r="I94" s="85"/>
      <c r="J94" s="85"/>
      <c r="K94" s="86"/>
    </row>
    <row r="95" spans="2:11" ht="19.5" customHeight="1" x14ac:dyDescent="0.25">
      <c r="B95" s="16" t="s">
        <v>7</v>
      </c>
      <c r="C95" s="75" t="s">
        <v>49</v>
      </c>
      <c r="D95" s="75"/>
      <c r="E95" s="75"/>
      <c r="F95" s="75"/>
      <c r="G95" s="75"/>
      <c r="H95" s="75"/>
      <c r="I95" s="75"/>
      <c r="J95" s="75"/>
      <c r="K95" s="76"/>
    </row>
    <row r="96" spans="2:11" ht="36" customHeight="1" x14ac:dyDescent="0.25">
      <c r="B96" s="50" t="s">
        <v>36</v>
      </c>
      <c r="C96" s="51" t="s">
        <v>50</v>
      </c>
      <c r="D96" s="51"/>
      <c r="E96" s="51"/>
      <c r="F96" s="51"/>
      <c r="G96" s="51"/>
      <c r="H96" s="51"/>
      <c r="I96" s="51"/>
      <c r="J96" s="51"/>
      <c r="K96" s="52"/>
    </row>
    <row r="97" spans="2:11" ht="23.25" customHeight="1" x14ac:dyDescent="0.25">
      <c r="B97" s="50" t="s">
        <v>37</v>
      </c>
      <c r="C97" s="51" t="s">
        <v>51</v>
      </c>
      <c r="D97" s="51"/>
      <c r="E97" s="51"/>
      <c r="F97" s="51"/>
      <c r="G97" s="51"/>
      <c r="H97" s="51"/>
      <c r="I97" s="51"/>
      <c r="J97" s="51"/>
      <c r="K97" s="52"/>
    </row>
    <row r="98" spans="2:11" ht="61.5" customHeight="1" x14ac:dyDescent="0.25">
      <c r="B98" s="4" t="s">
        <v>8</v>
      </c>
      <c r="C98" s="53" t="s">
        <v>52</v>
      </c>
      <c r="D98" s="53"/>
      <c r="E98" s="53"/>
      <c r="F98" s="53"/>
      <c r="G98" s="53"/>
      <c r="H98" s="53"/>
      <c r="I98" s="53"/>
      <c r="J98" s="53"/>
      <c r="K98" s="54"/>
    </row>
    <row r="99" spans="2:11" ht="58.5" customHeight="1" x14ac:dyDescent="0.25">
      <c r="B99" s="17" t="s">
        <v>9</v>
      </c>
      <c r="C99" s="55" t="s">
        <v>53</v>
      </c>
      <c r="D99" s="55"/>
      <c r="E99" s="55"/>
      <c r="F99" s="55"/>
      <c r="G99" s="55"/>
      <c r="H99" s="55"/>
      <c r="I99" s="55"/>
      <c r="J99" s="55"/>
      <c r="K99" s="56"/>
    </row>
    <row r="100" spans="2:11" ht="15.75" x14ac:dyDescent="0.25">
      <c r="B100" s="57" t="s">
        <v>10</v>
      </c>
      <c r="C100" s="58"/>
      <c r="D100" s="58"/>
      <c r="E100" s="58"/>
      <c r="F100" s="58"/>
      <c r="G100" s="58"/>
      <c r="H100" s="58"/>
      <c r="I100" s="58"/>
      <c r="J100" s="58"/>
      <c r="K100" s="59"/>
    </row>
    <row r="101" spans="2:11" ht="20.25" customHeight="1" x14ac:dyDescent="0.25">
      <c r="B101" s="4" t="s">
        <v>11</v>
      </c>
      <c r="C101" s="25">
        <v>3</v>
      </c>
      <c r="D101" s="60" t="s">
        <v>93</v>
      </c>
      <c r="E101" s="60"/>
      <c r="F101" s="60"/>
      <c r="G101" s="60"/>
      <c r="H101" s="60"/>
      <c r="I101" s="60"/>
      <c r="J101" s="60"/>
      <c r="K101" s="60"/>
    </row>
    <row r="102" spans="2:11" ht="20.25" customHeight="1" x14ac:dyDescent="0.25">
      <c r="B102" s="4" t="s">
        <v>12</v>
      </c>
      <c r="C102" s="26">
        <v>3.3</v>
      </c>
      <c r="D102" s="60" t="s">
        <v>94</v>
      </c>
      <c r="E102" s="60"/>
      <c r="F102" s="60"/>
      <c r="G102" s="60"/>
      <c r="H102" s="60"/>
      <c r="I102" s="60"/>
      <c r="J102" s="60"/>
      <c r="K102" s="60"/>
    </row>
    <row r="103" spans="2:11" ht="26.25" customHeight="1" x14ac:dyDescent="0.25">
      <c r="B103" s="4" t="s">
        <v>13</v>
      </c>
      <c r="C103" s="27" t="s">
        <v>48</v>
      </c>
      <c r="D103" s="60" t="s">
        <v>95</v>
      </c>
      <c r="E103" s="60"/>
      <c r="F103" s="60"/>
      <c r="G103" s="60"/>
      <c r="H103" s="60"/>
      <c r="I103" s="60"/>
      <c r="J103" s="60"/>
      <c r="K103" s="60"/>
    </row>
    <row r="104" spans="2:11" ht="15.75" x14ac:dyDescent="0.25">
      <c r="B104" s="57" t="s">
        <v>14</v>
      </c>
      <c r="C104" s="58"/>
      <c r="D104" s="58"/>
      <c r="E104" s="58"/>
      <c r="F104" s="58"/>
      <c r="G104" s="58"/>
      <c r="H104" s="58"/>
      <c r="I104" s="58"/>
      <c r="J104" s="58"/>
      <c r="K104" s="59"/>
    </row>
    <row r="105" spans="2:11" x14ac:dyDescent="0.25">
      <c r="B105" s="4" t="s">
        <v>15</v>
      </c>
      <c r="C105" s="102" t="s">
        <v>80</v>
      </c>
      <c r="D105" s="102"/>
      <c r="E105" s="102"/>
      <c r="F105" s="102"/>
      <c r="G105" s="102"/>
      <c r="H105" s="102"/>
      <c r="I105" s="102"/>
      <c r="J105" s="102"/>
      <c r="K105" s="54"/>
    </row>
    <row r="106" spans="2:11" ht="58.5" customHeight="1" x14ac:dyDescent="0.25">
      <c r="B106" s="6" t="s">
        <v>16</v>
      </c>
      <c r="C106" s="102" t="s">
        <v>81</v>
      </c>
      <c r="D106" s="102"/>
      <c r="E106" s="102"/>
      <c r="F106" s="102"/>
      <c r="G106" s="102"/>
      <c r="H106" s="102"/>
      <c r="I106" s="102"/>
      <c r="J106" s="102"/>
      <c r="K106" s="54"/>
    </row>
    <row r="107" spans="2:11" ht="44.25" customHeight="1" x14ac:dyDescent="0.25">
      <c r="B107" s="6" t="s">
        <v>17</v>
      </c>
      <c r="C107" s="102" t="s">
        <v>82</v>
      </c>
      <c r="D107" s="102"/>
      <c r="E107" s="102"/>
      <c r="F107" s="102"/>
      <c r="G107" s="102"/>
      <c r="H107" s="102"/>
      <c r="I107" s="102"/>
      <c r="J107" s="102"/>
      <c r="K107" s="54"/>
    </row>
    <row r="108" spans="2:11" ht="45.75" customHeight="1" x14ac:dyDescent="0.25">
      <c r="B108" s="6" t="s">
        <v>38</v>
      </c>
      <c r="C108" s="102" t="s">
        <v>83</v>
      </c>
      <c r="D108" s="102"/>
      <c r="E108" s="102"/>
      <c r="F108" s="102"/>
      <c r="G108" s="102"/>
      <c r="H108" s="102"/>
      <c r="I108" s="102"/>
      <c r="J108" s="102"/>
      <c r="K108" s="54"/>
    </row>
    <row r="109" spans="2:11" ht="15.75" x14ac:dyDescent="0.25">
      <c r="B109" s="57" t="s">
        <v>18</v>
      </c>
      <c r="C109" s="58"/>
      <c r="D109" s="58"/>
      <c r="E109" s="58"/>
      <c r="F109" s="58"/>
      <c r="G109" s="58"/>
      <c r="H109" s="58"/>
      <c r="I109" s="58"/>
      <c r="J109" s="58"/>
      <c r="K109" s="59"/>
    </row>
    <row r="110" spans="2:11" ht="15.75" x14ac:dyDescent="0.25">
      <c r="B110" s="84" t="s">
        <v>19</v>
      </c>
      <c r="C110" s="85"/>
      <c r="D110" s="85"/>
      <c r="E110" s="85"/>
      <c r="F110" s="85"/>
      <c r="G110" s="85"/>
      <c r="H110" s="85"/>
      <c r="I110" s="85"/>
      <c r="J110" s="85"/>
      <c r="K110" s="86"/>
    </row>
    <row r="111" spans="2:11" ht="52.5" customHeight="1" x14ac:dyDescent="0.25">
      <c r="B111" s="99" t="s">
        <v>20</v>
      </c>
      <c r="C111" s="78"/>
      <c r="D111" s="100" t="s">
        <v>21</v>
      </c>
      <c r="E111" s="77"/>
      <c r="F111" s="77"/>
      <c r="G111" s="100" t="s">
        <v>22</v>
      </c>
      <c r="H111" s="77"/>
      <c r="I111" s="77"/>
      <c r="J111" s="100" t="s">
        <v>23</v>
      </c>
      <c r="K111" s="101"/>
    </row>
    <row r="112" spans="2:11" ht="24.75" customHeight="1" x14ac:dyDescent="0.25">
      <c r="B112" s="112">
        <v>376242745</v>
      </c>
      <c r="C112" s="113"/>
      <c r="D112" s="96">
        <v>188121372</v>
      </c>
      <c r="E112" s="97"/>
      <c r="F112" s="98"/>
      <c r="G112" s="96">
        <v>276125529.75</v>
      </c>
      <c r="H112" s="97"/>
      <c r="I112" s="98"/>
      <c r="J112" s="91">
        <f>+IF(G112&gt;0,G112/D112,0)</f>
        <v>1.4678052090221838</v>
      </c>
      <c r="K112" s="92"/>
    </row>
    <row r="113" spans="2:11" ht="15.75" x14ac:dyDescent="0.25">
      <c r="B113" s="84" t="s">
        <v>24</v>
      </c>
      <c r="C113" s="85"/>
      <c r="D113" s="85"/>
      <c r="E113" s="85"/>
      <c r="F113" s="85"/>
      <c r="G113" s="85"/>
      <c r="H113" s="85"/>
      <c r="I113" s="85"/>
      <c r="J113" s="85"/>
      <c r="K113" s="86"/>
    </row>
    <row r="114" spans="2:11" x14ac:dyDescent="0.25">
      <c r="B114" s="23"/>
      <c r="C114" s="34"/>
      <c r="D114" s="93" t="s">
        <v>58</v>
      </c>
      <c r="E114" s="94"/>
      <c r="F114" s="93" t="s">
        <v>99</v>
      </c>
      <c r="G114" s="94"/>
      <c r="H114" s="93" t="s">
        <v>101</v>
      </c>
      <c r="I114" s="93"/>
      <c r="J114" s="93" t="s">
        <v>25</v>
      </c>
      <c r="K114" s="95"/>
    </row>
    <row r="115" spans="2:11" ht="49.5" customHeight="1" x14ac:dyDescent="0.25">
      <c r="B115" s="7" t="s">
        <v>26</v>
      </c>
      <c r="C115" s="8" t="s">
        <v>27</v>
      </c>
      <c r="D115" s="8" t="s">
        <v>39</v>
      </c>
      <c r="E115" s="8" t="s">
        <v>40</v>
      </c>
      <c r="F115" s="8" t="s">
        <v>42</v>
      </c>
      <c r="G115" s="8" t="s">
        <v>43</v>
      </c>
      <c r="H115" s="8" t="s">
        <v>44</v>
      </c>
      <c r="I115" s="8" t="s">
        <v>45</v>
      </c>
      <c r="J115" s="8" t="s">
        <v>46</v>
      </c>
      <c r="K115" s="9" t="s">
        <v>47</v>
      </c>
    </row>
    <row r="116" spans="2:11" ht="67.5" customHeight="1" x14ac:dyDescent="0.25">
      <c r="B116" s="19" t="s">
        <v>84</v>
      </c>
      <c r="C116" s="18" t="s">
        <v>85</v>
      </c>
      <c r="D116" s="39">
        <v>1615179</v>
      </c>
      <c r="E116" s="39">
        <v>348859428</v>
      </c>
      <c r="F116" s="39">
        <v>807590</v>
      </c>
      <c r="G116" s="39">
        <v>174429714</v>
      </c>
      <c r="H116" s="40">
        <v>858863</v>
      </c>
      <c r="I116" s="39">
        <v>220144826.12</v>
      </c>
      <c r="J116" s="41">
        <f>IF(H116&gt;0,H116/F116,0)</f>
        <v>1.0634888990700726</v>
      </c>
      <c r="K116" s="42">
        <f>IF(I116&gt;0,I116/G116,0)</f>
        <v>1.2620832831268645</v>
      </c>
    </row>
    <row r="117" spans="2:11" ht="75" customHeight="1" x14ac:dyDescent="0.25">
      <c r="B117" s="19" t="s">
        <v>86</v>
      </c>
      <c r="C117" s="18" t="s">
        <v>87</v>
      </c>
      <c r="D117" s="39">
        <v>857</v>
      </c>
      <c r="E117" s="39">
        <v>27383317</v>
      </c>
      <c r="F117" s="39">
        <v>428</v>
      </c>
      <c r="G117" s="39">
        <v>13691658</v>
      </c>
      <c r="H117" s="40">
        <v>427</v>
      </c>
      <c r="I117" s="39">
        <v>55980703.629999995</v>
      </c>
      <c r="J117" s="43">
        <f>IF(H117&gt;0,H117/F117,0)</f>
        <v>0.99766355140186913</v>
      </c>
      <c r="K117" s="46">
        <f>IF(I117&gt;0,I117/G117,0)</f>
        <v>4.0886723602064849</v>
      </c>
    </row>
    <row r="118" spans="2:11" ht="15.75" x14ac:dyDescent="0.25">
      <c r="B118" s="57" t="s">
        <v>28</v>
      </c>
      <c r="C118" s="58"/>
      <c r="D118" s="58"/>
      <c r="E118" s="58"/>
      <c r="F118" s="58"/>
      <c r="G118" s="58"/>
      <c r="H118" s="58"/>
      <c r="I118" s="58"/>
      <c r="J118" s="58"/>
      <c r="K118" s="59"/>
    </row>
    <row r="119" spans="2:11" ht="15.75" x14ac:dyDescent="0.25">
      <c r="B119" s="84" t="s">
        <v>29</v>
      </c>
      <c r="C119" s="85"/>
      <c r="D119" s="85"/>
      <c r="E119" s="85"/>
      <c r="F119" s="85"/>
      <c r="G119" s="85"/>
      <c r="H119" s="85"/>
      <c r="I119" s="85"/>
      <c r="J119" s="85"/>
      <c r="K119" s="86"/>
    </row>
    <row r="120" spans="2:11" x14ac:dyDescent="0.25">
      <c r="B120" s="20" t="s">
        <v>30</v>
      </c>
      <c r="C120" s="87" t="s">
        <v>84</v>
      </c>
      <c r="D120" s="87"/>
      <c r="E120" s="87"/>
      <c r="F120" s="87"/>
      <c r="G120" s="87"/>
      <c r="H120" s="87"/>
      <c r="I120" s="87"/>
      <c r="J120" s="87"/>
      <c r="K120" s="88"/>
    </row>
    <row r="121" spans="2:11" ht="162.75" customHeight="1" x14ac:dyDescent="0.25">
      <c r="B121" s="10" t="s">
        <v>31</v>
      </c>
      <c r="C121" s="53" t="s">
        <v>88</v>
      </c>
      <c r="D121" s="53"/>
      <c r="E121" s="53"/>
      <c r="F121" s="53"/>
      <c r="G121" s="53"/>
      <c r="H121" s="53"/>
      <c r="I121" s="53"/>
      <c r="J121" s="53"/>
      <c r="K121" s="54"/>
    </row>
    <row r="122" spans="2:11" ht="51.75" customHeight="1" x14ac:dyDescent="0.25">
      <c r="B122" s="10" t="s">
        <v>32</v>
      </c>
      <c r="C122" s="53" t="s">
        <v>114</v>
      </c>
      <c r="D122" s="53"/>
      <c r="E122" s="53"/>
      <c r="F122" s="53"/>
      <c r="G122" s="53"/>
      <c r="H122" s="53"/>
      <c r="I122" s="53"/>
      <c r="J122" s="53"/>
      <c r="K122" s="54"/>
    </row>
    <row r="123" spans="2:11" ht="69" customHeight="1" x14ac:dyDescent="0.25">
      <c r="B123" s="47" t="s">
        <v>33</v>
      </c>
      <c r="C123" s="55" t="s">
        <v>115</v>
      </c>
      <c r="D123" s="55"/>
      <c r="E123" s="55"/>
      <c r="F123" s="55"/>
      <c r="G123" s="55"/>
      <c r="H123" s="55"/>
      <c r="I123" s="55"/>
      <c r="J123" s="55"/>
      <c r="K123" s="56"/>
    </row>
    <row r="124" spans="2:11" ht="22.5" customHeight="1" x14ac:dyDescent="0.25">
      <c r="B124" s="20" t="s">
        <v>30</v>
      </c>
      <c r="C124" s="87" t="s">
        <v>86</v>
      </c>
      <c r="D124" s="87"/>
      <c r="E124" s="87"/>
      <c r="F124" s="87"/>
      <c r="G124" s="87"/>
      <c r="H124" s="87"/>
      <c r="I124" s="87"/>
      <c r="J124" s="87"/>
      <c r="K124" s="88"/>
    </row>
    <row r="125" spans="2:11" ht="102.75" customHeight="1" x14ac:dyDescent="0.25">
      <c r="B125" s="10" t="s">
        <v>31</v>
      </c>
      <c r="C125" s="102" t="s">
        <v>89</v>
      </c>
      <c r="D125" s="102"/>
      <c r="E125" s="102"/>
      <c r="F125" s="102"/>
      <c r="G125" s="102"/>
      <c r="H125" s="102"/>
      <c r="I125" s="102"/>
      <c r="J125" s="102"/>
      <c r="K125" s="54"/>
    </row>
    <row r="126" spans="2:11" ht="60" customHeight="1" x14ac:dyDescent="0.25">
      <c r="B126" s="10" t="s">
        <v>32</v>
      </c>
      <c r="C126" s="102" t="s">
        <v>116</v>
      </c>
      <c r="D126" s="102"/>
      <c r="E126" s="102"/>
      <c r="F126" s="102"/>
      <c r="G126" s="102"/>
      <c r="H126" s="102"/>
      <c r="I126" s="102"/>
      <c r="J126" s="102"/>
      <c r="K126" s="54"/>
    </row>
    <row r="127" spans="2:11" ht="63.75" customHeight="1" x14ac:dyDescent="0.25">
      <c r="B127" s="10" t="s">
        <v>33</v>
      </c>
      <c r="C127" s="102" t="s">
        <v>117</v>
      </c>
      <c r="D127" s="102"/>
      <c r="E127" s="102"/>
      <c r="F127" s="102"/>
      <c r="G127" s="102"/>
      <c r="H127" s="102"/>
      <c r="I127" s="102"/>
      <c r="J127" s="102"/>
      <c r="K127" s="54"/>
    </row>
    <row r="128" spans="2:11" ht="15.75" x14ac:dyDescent="0.25">
      <c r="B128" s="57" t="s">
        <v>34</v>
      </c>
      <c r="C128" s="58"/>
      <c r="D128" s="58"/>
      <c r="E128" s="58"/>
      <c r="F128" s="58"/>
      <c r="G128" s="58"/>
      <c r="H128" s="58"/>
      <c r="I128" s="58"/>
      <c r="J128" s="58"/>
      <c r="K128" s="59"/>
    </row>
    <row r="129" spans="2:11" ht="15.75" x14ac:dyDescent="0.25">
      <c r="B129" s="106" t="s">
        <v>35</v>
      </c>
      <c r="C129" s="114"/>
      <c r="D129" s="114"/>
      <c r="E129" s="114"/>
      <c r="F129" s="114"/>
      <c r="G129" s="114"/>
      <c r="H129" s="114"/>
      <c r="I129" s="114"/>
      <c r="J129" s="114"/>
      <c r="K129" s="108"/>
    </row>
    <row r="130" spans="2:11" ht="64.5" customHeight="1" x14ac:dyDescent="0.25">
      <c r="B130" s="109" t="s">
        <v>91</v>
      </c>
      <c r="C130" s="55"/>
      <c r="D130" s="55"/>
      <c r="E130" s="55"/>
      <c r="F130" s="55"/>
      <c r="G130" s="55"/>
      <c r="H130" s="55"/>
      <c r="I130" s="55"/>
      <c r="J130" s="55"/>
      <c r="K130" s="56"/>
    </row>
    <row r="131" spans="2:11" x14ac:dyDescent="0.25">
      <c r="B131" s="15"/>
      <c r="C131" s="15"/>
      <c r="D131" s="15"/>
      <c r="E131" s="15"/>
      <c r="F131" s="15"/>
      <c r="G131" s="15"/>
      <c r="H131" s="15"/>
      <c r="I131" s="15"/>
      <c r="J131" s="15"/>
      <c r="K131" s="15"/>
    </row>
    <row r="132" spans="2:11" x14ac:dyDescent="0.25">
      <c r="B132" s="110" t="s">
        <v>41</v>
      </c>
      <c r="C132" s="110"/>
      <c r="D132" s="110"/>
      <c r="E132" s="110"/>
      <c r="F132" s="110"/>
      <c r="G132" s="110"/>
      <c r="H132" s="110"/>
      <c r="I132" s="110"/>
      <c r="J132" s="110"/>
      <c r="K132" s="110"/>
    </row>
    <row r="133" spans="2:11" x14ac:dyDescent="0.25">
      <c r="H133" s="103"/>
      <c r="I133" s="103"/>
      <c r="J133" s="103"/>
      <c r="K133" s="103"/>
    </row>
    <row r="134" spans="2:11" x14ac:dyDescent="0.25">
      <c r="B134" s="21" t="s">
        <v>77</v>
      </c>
      <c r="C134" s="22">
        <v>376242745</v>
      </c>
      <c r="H134" s="104"/>
      <c r="I134" s="104"/>
      <c r="J134" s="104"/>
      <c r="K134" s="104"/>
    </row>
    <row r="135" spans="2:11" x14ac:dyDescent="0.25">
      <c r="B135" s="21" t="s">
        <v>78</v>
      </c>
      <c r="C135" s="22">
        <v>188121372</v>
      </c>
      <c r="H135" s="104"/>
      <c r="I135" s="104"/>
      <c r="J135" s="104"/>
      <c r="K135" s="104"/>
    </row>
    <row r="136" spans="2:11" x14ac:dyDescent="0.25">
      <c r="B136" s="21" t="s">
        <v>79</v>
      </c>
      <c r="C136" s="22">
        <v>276125529.75</v>
      </c>
    </row>
  </sheetData>
  <mergeCells count="141">
    <mergeCell ref="H134:K134"/>
    <mergeCell ref="H135:K135"/>
    <mergeCell ref="B128:K128"/>
    <mergeCell ref="B129:K129"/>
    <mergeCell ref="B130:K130"/>
    <mergeCell ref="B132:K132"/>
    <mergeCell ref="H133:K133"/>
    <mergeCell ref="C123:K123"/>
    <mergeCell ref="C124:K124"/>
    <mergeCell ref="C125:K125"/>
    <mergeCell ref="C126:K126"/>
    <mergeCell ref="C127:K127"/>
    <mergeCell ref="B118:K118"/>
    <mergeCell ref="B119:K119"/>
    <mergeCell ref="C120:K120"/>
    <mergeCell ref="C121:K121"/>
    <mergeCell ref="C122:K122"/>
    <mergeCell ref="B113:K113"/>
    <mergeCell ref="D114:E114"/>
    <mergeCell ref="F114:G114"/>
    <mergeCell ref="H114:I114"/>
    <mergeCell ref="J114:K114"/>
    <mergeCell ref="B111:C111"/>
    <mergeCell ref="D111:F111"/>
    <mergeCell ref="G111:I111"/>
    <mergeCell ref="J111:K111"/>
    <mergeCell ref="B112:C112"/>
    <mergeCell ref="D112:F112"/>
    <mergeCell ref="G112:I112"/>
    <mergeCell ref="J112:K112"/>
    <mergeCell ref="C106:K106"/>
    <mergeCell ref="C107:K107"/>
    <mergeCell ref="C108:K108"/>
    <mergeCell ref="B109:K109"/>
    <mergeCell ref="B110:K110"/>
    <mergeCell ref="H81:K81"/>
    <mergeCell ref="H82:K82"/>
    <mergeCell ref="H83:K83"/>
    <mergeCell ref="B104:K104"/>
    <mergeCell ref="C105:K105"/>
    <mergeCell ref="C75:K75"/>
    <mergeCell ref="B76:K76"/>
    <mergeCell ref="B77:K77"/>
    <mergeCell ref="B78:K78"/>
    <mergeCell ref="B80:K80"/>
    <mergeCell ref="C82:D82"/>
    <mergeCell ref="C83:D83"/>
    <mergeCell ref="C84:D84"/>
    <mergeCell ref="C88:K88"/>
    <mergeCell ref="C89:D89"/>
    <mergeCell ref="E89:I89"/>
    <mergeCell ref="C90:D90"/>
    <mergeCell ref="E90:I90"/>
    <mergeCell ref="B91:K91"/>
    <mergeCell ref="B92:K92"/>
    <mergeCell ref="B93:K93"/>
    <mergeCell ref="B94:K94"/>
    <mergeCell ref="C95:K95"/>
    <mergeCell ref="C96:K96"/>
    <mergeCell ref="C70:K70"/>
    <mergeCell ref="C71:K71"/>
    <mergeCell ref="C72:K72"/>
    <mergeCell ref="C73:K73"/>
    <mergeCell ref="C74:K74"/>
    <mergeCell ref="C65:K65"/>
    <mergeCell ref="C66:K66"/>
    <mergeCell ref="C67:K67"/>
    <mergeCell ref="C68:K68"/>
    <mergeCell ref="C69:K69"/>
    <mergeCell ref="C60:K60"/>
    <mergeCell ref="C61:K61"/>
    <mergeCell ref="C62:K62"/>
    <mergeCell ref="C63:K63"/>
    <mergeCell ref="C64:K64"/>
    <mergeCell ref="C55:K55"/>
    <mergeCell ref="C56:K56"/>
    <mergeCell ref="C57:K57"/>
    <mergeCell ref="C58:K58"/>
    <mergeCell ref="C59:K59"/>
    <mergeCell ref="B23:K23"/>
    <mergeCell ref="B24:C24"/>
    <mergeCell ref="J24:K24"/>
    <mergeCell ref="D24:F24"/>
    <mergeCell ref="C50:K50"/>
    <mergeCell ref="C51:K51"/>
    <mergeCell ref="C52:K52"/>
    <mergeCell ref="C53:K53"/>
    <mergeCell ref="C54:K54"/>
    <mergeCell ref="C45:K45"/>
    <mergeCell ref="C46:K46"/>
    <mergeCell ref="C47:K47"/>
    <mergeCell ref="C48:K48"/>
    <mergeCell ref="C49:K49"/>
    <mergeCell ref="B6:K6"/>
    <mergeCell ref="B7:K7"/>
    <mergeCell ref="B13:K13"/>
    <mergeCell ref="D14:K14"/>
    <mergeCell ref="C40:K40"/>
    <mergeCell ref="C41:K41"/>
    <mergeCell ref="C42:K42"/>
    <mergeCell ref="C43:K43"/>
    <mergeCell ref="C44:K44"/>
    <mergeCell ref="B38:K38"/>
    <mergeCell ref="B39:K39"/>
    <mergeCell ref="C9:K9"/>
    <mergeCell ref="C10:K10"/>
    <mergeCell ref="C21:K21"/>
    <mergeCell ref="B25:C25"/>
    <mergeCell ref="J25:K25"/>
    <mergeCell ref="B26:K26"/>
    <mergeCell ref="D27:E27"/>
    <mergeCell ref="H27:I27"/>
    <mergeCell ref="J27:K27"/>
    <mergeCell ref="D25:F25"/>
    <mergeCell ref="G25:I25"/>
    <mergeCell ref="F27:G27"/>
    <mergeCell ref="B22:K22"/>
    <mergeCell ref="C97:K97"/>
    <mergeCell ref="C98:K98"/>
    <mergeCell ref="C99:K99"/>
    <mergeCell ref="B100:K100"/>
    <mergeCell ref="D101:K101"/>
    <mergeCell ref="D102:K102"/>
    <mergeCell ref="D103:K103"/>
    <mergeCell ref="C1:K1"/>
    <mergeCell ref="C2:D2"/>
    <mergeCell ref="E2:I2"/>
    <mergeCell ref="C3:D3"/>
    <mergeCell ref="E3:I3"/>
    <mergeCell ref="B4:K4"/>
    <mergeCell ref="C8:K8"/>
    <mergeCell ref="C11:K11"/>
    <mergeCell ref="C12:K12"/>
    <mergeCell ref="G24:I24"/>
    <mergeCell ref="D16:K16"/>
    <mergeCell ref="B17:K17"/>
    <mergeCell ref="C18:K18"/>
    <mergeCell ref="C19:K19"/>
    <mergeCell ref="C20:K20"/>
    <mergeCell ref="D15:K15"/>
    <mergeCell ref="B5:K5"/>
  </mergeCells>
  <phoneticPr fontId="19" type="noConversion"/>
  <dataValidations count="16">
    <dataValidation allowBlank="1" showInputMessage="1" showErrorMessage="1" prompt="Monto ejecutado en el trimestre" sqref="I28:I37 I115:I117"/>
    <dataValidation allowBlank="1" showInputMessage="1" showErrorMessage="1" prompt="Meta alcanzada en el trimestre" sqref="H28:H37 H115:H117"/>
    <dataValidation allowBlank="1" showInputMessage="1" showErrorMessage="1" prompt="Monto presupuestado para el producto" sqref="E28:E37 G28:G37 C82:C83 E115:E117 G115:G117 C134:C135"/>
    <dataValidation allowBlank="1" showInputMessage="1" showErrorMessage="1" prompt="Meta anual del indicador" sqref="D28:D37 F28:F37 D115:D117 F115:F117"/>
    <dataValidation allowBlank="1" showInputMessage="1" showErrorMessage="1" prompt="Nombre del indicador" sqref="C115:C117 C28:C37"/>
    <dataValidation allowBlank="1" showInputMessage="1" showErrorMessage="1" prompt="Nombre de cada producto" sqref="B115:B117 B28:B37"/>
    <dataValidation allowBlank="1" showInputMessage="1" showErrorMessage="1" prompt="¿En qué consiste el programa?" sqref="C19:K19 C106:K106"/>
    <dataValidation allowBlank="1" showInputMessage="1" showErrorMessage="1" prompt="Presupuesto del programa" sqref="B25:D25 G25 B112:D112 G112"/>
    <dataValidation allowBlank="1" showInputMessage="1" showErrorMessage="1" prompt="Oportunidades de mejora identificadas" sqref="B78:K79 B130:K131"/>
    <dataValidation allowBlank="1" showInputMessage="1" showErrorMessage="1" prompt="De existir desvío, explicar razones." sqref="C123:K123 C127:K127 C43:K43 C71:K71 C47:K47 C51:K51 C55:K55 C59:K59 C63:K63 C67:K67 C75:K75"/>
    <dataValidation allowBlank="1" showInputMessage="1" showErrorMessage="1" prompt="1. Describir lo plasmado en el presupuesto_x000a_2. Describir lo alcanzado en términos financieros y de producción " sqref="C122:K122 C126:K126 C70:K70 C42:K42 C46:K46 C50:K50 C54:K54 C58:K58 C62:K62 C66:K66 C74:K74"/>
    <dataValidation allowBlank="1" showInputMessage="1" showErrorMessage="1" prompt="¿En qué consiste el producto? su objetivo" sqref="C121:K121 C125:K125 C69:K69 C41:K41 C45:K45 C49:K49 C53:K53 C57:K57 C61:K61 C65:K65 C73:K73"/>
    <dataValidation allowBlank="1" showInputMessage="1" showErrorMessage="1" prompt="Nombre del producto" sqref="C120:K120 C124:K124 C44:K44 C40:K40 C48:K48 C52:K52 C56:K56 C60:K60 C64:K64 C68:K68 C72:K72"/>
    <dataValidation allowBlank="1" showInputMessage="1" showErrorMessage="1" prompt="¿A quién va dirigido el programa?, ¿qué característica tiene esta población que requiere ser beneficiada?" sqref="C20:K20 C107:K107"/>
    <dataValidation allowBlank="1" showInputMessage="1" prompt="Nombre del capítulo" sqref="C8:K10 C95:K97"/>
    <dataValidation allowBlank="1" sqref="B8 B95"/>
  </dataValidations>
  <pageMargins left="0.37" right="0.22" top="0.38" bottom="0.35" header="0.3" footer="0.2"/>
  <pageSetup paperSize="122" scale="56" fitToHeight="0" orientation="portrait" r:id="rId1"/>
  <headerFooter>
    <oddFooter>Página &amp;P</oddFooter>
  </headerFooter>
  <rowBreaks count="4" manualBreakCount="4">
    <brk id="43" min="1" max="10" man="1"/>
    <brk id="67" min="1" max="10" man="1"/>
    <brk id="85" min="1" max="10" man="1"/>
    <brk id="123" min="1" max="10" man="1"/>
  </rowBreak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JORDDY BELTRE GALVAN</cp:lastModifiedBy>
  <cp:lastPrinted>2022-07-11T20:52:14Z</cp:lastPrinted>
  <dcterms:created xsi:type="dcterms:W3CDTF">2021-03-22T15:50:10Z</dcterms:created>
  <dcterms:modified xsi:type="dcterms:W3CDTF">2022-07-14T14:15:43Z</dcterms:modified>
</cp:coreProperties>
</file>