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OANNA\"/>
    </mc:Choice>
  </mc:AlternateContent>
  <bookViews>
    <workbookView xWindow="0" yWindow="0" windowWidth="15345" windowHeight="4155"/>
  </bookViews>
  <sheets>
    <sheet name="Hoja1" sheetId="1" r:id="rId1"/>
  </sheets>
  <externalReferences>
    <externalReference r:id="rId2"/>
  </externalReferences>
  <definedNames>
    <definedName name="_xlnm.Print_Area" localSheetId="0">Hoja1!$B$1:$K$144</definedName>
  </definedNames>
  <calcPr calcId="152511"/>
  <extLst>
    <ext uri="GoogleSheetsCustomDataVersion1">
      <go:sheetsCustomData xmlns:go="http://customooxmlschemas.google.com/" r:id="rId6" roundtripDataSignature="AMtx7mif3kx751xdsEL4o5A69YSuC73o2g=="/>
    </ext>
  </extLst>
</workbook>
</file>

<file path=xl/calcChain.xml><?xml version="1.0" encoding="utf-8"?>
<calcChain xmlns="http://schemas.openxmlformats.org/spreadsheetml/2006/main">
  <c r="D25" i="1" l="1"/>
  <c r="C83" i="1" s="1"/>
  <c r="K115" i="1"/>
  <c r="J115" i="1"/>
  <c r="K114" i="1"/>
  <c r="J114" i="1"/>
  <c r="G110" i="1"/>
  <c r="C134" i="1" s="1"/>
  <c r="D110" i="1"/>
  <c r="B110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G25" i="1"/>
  <c r="B25" i="1"/>
  <c r="D16" i="1"/>
  <c r="D15" i="1"/>
  <c r="D14" i="1"/>
  <c r="J25" i="1" l="1"/>
  <c r="C84" i="1"/>
  <c r="J110" i="1"/>
</calcChain>
</file>

<file path=xl/sharedStrings.xml><?xml version="1.0" encoding="utf-8"?>
<sst xmlns="http://schemas.openxmlformats.org/spreadsheetml/2006/main" count="250" uniqueCount="134">
  <si>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</si>
  <si>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</si>
  <si>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</si>
  <si>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</si>
  <si>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</si>
  <si>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</si>
  <si>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 xml:space="preserve">Ejecución Presupuestaria Tercer Trimestre 2022 </t>
  </si>
  <si>
    <t>V-3</t>
  </si>
  <si>
    <t>I -Información Instituciónal</t>
  </si>
  <si>
    <t>I.I - Completar los datos requeridos sobre la institución</t>
  </si>
  <si>
    <t>Capítulo</t>
  </si>
  <si>
    <t>5128-UNIVERSIDAD AUTONOMA DE SANTO DOMINGO</t>
  </si>
  <si>
    <t>Subcapítulo</t>
  </si>
  <si>
    <t>01-UNIVERSIDAD AUTONOMA DE SANTO DOMINGO</t>
  </si>
  <si>
    <t>Unidad Ejecutora</t>
  </si>
  <si>
    <t>0001-UNIVERSIDAD AUTONOMA DE SANTO DOMINGO</t>
  </si>
  <si>
    <t>Misión</t>
  </si>
  <si>
    <t>Formar críticamente profesionales, investigadores y técnicos en las ciencias, las humanidades y las artes necesarias y eficientes para coadyuvar a las transformaciones que demanda el desarrollo nacional sostenible, así como difundir los ideales de la cultura de paz, progreso, justicia social, equidad de género y respeto a los derechos humanos, a fin de contribuir a la formación de una conciencia colectiva basada en valores.</t>
  </si>
  <si>
    <t>Visión</t>
  </si>
  <si>
    <t>Ser una institución de excelencia y liderazgo académico, gestionada con eficiencia y acreditada nacional e internacionalmente; con un personal docente, investigador, extensionistas y egresados de alta calificación; creadora de conocimientos científicos y nuevas tecnologías, y reconocida por su contribución al desarrollo humano con equidad y hacia una sociedad democrática y solidaria.</t>
  </si>
  <si>
    <t>II. Contribución a la Estrategia Nacional de Desarrollo</t>
  </si>
  <si>
    <t>Eje estratégico:</t>
  </si>
  <si>
    <t>Objetivo general:</t>
  </si>
  <si>
    <t>Objetivo(s) específico(s):</t>
  </si>
  <si>
    <t>3.3.3</t>
  </si>
  <si>
    <t>III. Información del Programa</t>
  </si>
  <si>
    <t>Nombre:</t>
  </si>
  <si>
    <t>11-Docencia</t>
  </si>
  <si>
    <t>Descripción:</t>
  </si>
  <si>
    <t xml:space="preserve">Define la labor fundamental de la academia, que es la relación profesor-alumno en el proceso de enseñanza-aprendizaje y tiene como objetivo elevar la calidad de la docencia, la articulación de ésta con la investigación y la extensión. </t>
  </si>
  <si>
    <t>Estudiantes matriculados</t>
  </si>
  <si>
    <t>Resultado Asociado:</t>
  </si>
  <si>
    <t>Aumentar la cantidad de estudiantes formados en las áreas Artísticas, Humanísticas, de las Ciencias e Ingeniería y Arquitectura, a través de la matriculación y reinscripción de 382,712.00 en el año 2020 a 382,892.00 en el año 2022.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</si>
  <si>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</si>
  <si>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</si>
  <si>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</si>
  <si>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</si>
  <si>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</si>
  <si>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</si>
  <si>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</si>
  <si>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</si>
  <si>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Trimestal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</si>
  <si>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</si>
  <si>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</si>
  <si>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</si>
  <si>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</si>
  <si>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</si>
  <si>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</si>
  <si>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</si>
  <si>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</si>
  <si>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</si>
  <si>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</si>
  <si>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</si>
  <si>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</si>
  <si>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5951 - Estudiantes de grado reciben formación en ciencias económicas y sociales</t>
  </si>
  <si>
    <t>Número de estudiantes matriculados</t>
  </si>
  <si>
    <t>5953 - Estudiantes de grado reciben formación en ciencias</t>
  </si>
  <si>
    <t>5957 - Estudiantes de grado reciben formación en ciencias jurídicas y políticas</t>
  </si>
  <si>
    <t>5969 - Estudiantes de grado reciben formación en ciencias agronómicas y veterinarias</t>
  </si>
  <si>
    <t>5972 - Estudiantes de grado reciben formación en ciencias de la educación</t>
  </si>
  <si>
    <t>5974 - Estudiantes de grado reciben formación en artes</t>
  </si>
  <si>
    <t>6040 - Estudiantes de grado reciben formación en ciencias de la salud</t>
  </si>
  <si>
    <t>6041 - Estudiantes de grado reciben formación en ingeniería y arquitectura</t>
  </si>
  <si>
    <t>6050 - Estudiantes de grado reciben formación en humanidades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</si>
  <si>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</si>
  <si>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</si>
  <si>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</si>
  <si>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</si>
  <si>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Consiste en formar recursos humanos en las áreas de las ciencias económicas y sociales conforme a las necesidades que requiere el desarrollo del país como son: Licenciatura en Economía, Licenciatura en Administración de Empresas, Licenciatura en Administración de Empresas Turísticas y Hoteleras, Licenciatura en Administración Pública, Lic. en Contabilidad, Lic. en Estadísticas, mención Informática, Lic. en Estadísticas, Mención Socioeconómica, Lic. en Mercadotecnia, Lic. en Sociología y Lic. en Trabajo Social.</t>
  </si>
  <si>
    <t>Logros alcanzados:</t>
  </si>
  <si>
    <t>Causas y justificación del desvío:</t>
  </si>
  <si>
    <t xml:space="preserve">La Desviación presentada de un 1% por debajo de lo programado en la ejecución física no es relevante en el trimestre Julio-Septiembre 2022. Mientras que la desviación de un 36% por encima de lo programado en la ejecución financiera se debe al aumento salarial aplicado en Enero 2022 por el acuerdo en febrero 2021 con los gremios universitarios. </t>
  </si>
  <si>
    <t>Consiste en formar los recursos humanos en las áreas de la ciencias conforme a las necesidades que requiere el desarrollo del país, que son: Licenciatura en Biología, Licenciatura en Geografía mención Recursos Naturales y Ecoturismo, Licenciatura en Geografía Mención Representación Espacial, Licenciatura en Física, Licenciatura en Matemáticas, Licenciatura en Microbiología, Licenciatura en Química, Tecnólogo Superior en Alimentos, Licenciatura en Informática, Técnico Superior Reparación y Ensamblaje de Computadoras.</t>
  </si>
  <si>
    <t>Con relación a la ejecución física en la formación de profesionales en Ciencias, se logró formar el 110%  de la meta física programada para el trimestre Julio-Septiembre año 2022, donde se esperaba atender 3,960 estudiantes con un monto presupuestado de  RD$220,443,868; se logró atender a 4,344 en los siguientes ambitos 3,529 en el grado, 763 de nuevo ingreso a facultad,  33 Titulados de grado y  19 Titulados de Postgrado;  con una ejecución presupuestaria de RD$320,973,192 lo que representó un 145% más del financiero  programado.</t>
  </si>
  <si>
    <t xml:space="preserve">La Desviación presentada de un 10% por encima de lo programado en la ejecución física no es relvante en el trimestre Julio-Septiembre 2022. Mientras que la desviación de un 46% por encima de lo programado en la ejecución financiera se debe al aumento salarial aplicado en Enero 2022 por el acuerdo en febrero 2021 con los gremios universitarios. </t>
  </si>
  <si>
    <t>Consiste en formar los recursos humanos en las áreas de ciencias jurídicas y políticas conforme a las necesidades que requiere el desarrollo del país que son: Licenciatura en Derecho, Licenciatura en Ciencias Políticas y Lic. en Criminología.</t>
  </si>
  <si>
    <t>Con relación a la ejecución física en la formación de profesionales en Ciencias Juridícas y Políticas, se logró formar el 105%  de la meta física programada para el trimestre Julio-Septirmbre año 2022, donde se esperaba atender 4,848 estudiantes con un monto presupuestado de  RD$77,958,094; se logró atender a 5,072 en los siguientes ambitos 4,337 en el grado, 763 de nuevo ingreso a facultad, 88 Titulados de grado y  53 Titulados de Postgrado;   con una ejecución presupuestaria de RD$117,112,101 lo que representó un 150% más del financiero  programado.</t>
  </si>
  <si>
    <t xml:space="preserve">La Desviación presentada de un 5% por encima de lo programado en la ejecución física no es relevante en el trimestre Julio-Septiembre 2022. Mientras que la desviación de un 50% por encima de lo programado en la ejecución financiera se debe al aumento salarial aplicado en Enero 2022 por el acuerdo en febrero 2021 con los gremios universitarios. </t>
  </si>
  <si>
    <t>Consiste en formar recursos humanos en las áreas de ciencias agronómicas y veterinarias conforme a las necesidades que requiere el desarrollo del país, que son: Ingeniería en Desarrollo Agrícola Rural, Ingeniería Agronómica mención Suelos y Riego, Ingeniería en Zootecnia, Ingeniería Lácteo-Alimentaria, Tecnología en Procesos Lácteos Alimentarios y Licenciatura en Medicina Veterinaria.</t>
  </si>
  <si>
    <t>Con relación a la ejecución física en la formación de profesionales en Ciencias Agronómicas y Veterinarias, se logró formar el 112%  de la meta física programada para el trimestre Julio-Septiembre año 2022, donde se esperaba atender 1,283 estudiantes con un monto presupuestado de  RD$33,459,129; se logró atender a 1,442 en los siguientes ambitos 1,263 en el grado, 170 de nuevo ingreso a facultad, 9 Titulados de grado y 1 Titulados de Postgrado;   con una ejecución presupuestaria de RD$44,616,877 lo que representó un 112% más del financiero  programado.</t>
  </si>
  <si>
    <t xml:space="preserve">La Desviación presentada de un 12% por encima de lo programado en la ejecución física no es relevante en el trimestre Julio-Septiembre 2022. Mientras que la desviación de un 33% por encima de lo programado en la ejecución financiera se debe al aumento salarial aplicado en Enero 2022 por el acuerdo en febrero 2021 con los gremios universitarios. </t>
  </si>
  <si>
    <t xml:space="preserve">Consiste en formar recursos humanos en las áreas en ciencias de la educación conforme a las necesidades que requiere el desarrollo del país, que son: Licenciatura en Educación Básica, Licenciatura en Educación Inicial, Licenciatura en Educación mención Biología y Química, Licenciatura en Educación mención Ciencias Sociales, Licenciatura en Educación mención Filosofía y Letras, Licenciatura en Educación mención Matemáticas, Licenciatura en Educación mención Orientación Académica, Licenciatura en Educación Mención Orientación Socio-Comunitaria, Licenciatura en Educación mención Orientación para el desarrollo de Recursos Humanos, Licenciatura en Educación Física, Licenciatura en Bibliotecología. </t>
  </si>
  <si>
    <t>Con relación a la ejecución física en la formación de profesionales en Ciencias de la Educación, se logró formar el 78%  de la meta física programada para el trimestre Julio-Septiembre año 2022, donde se esperaba atender 27,854 estudiantes con un monto presupuestado de  RD$149,434,945 Se logró atender a  21,642 en los siguientes ambitos 21,439 en el grado, 85 de nuevo ingresos a facultad, 40 Titulados de grado y 78 Titulados de Postgrado; con una ejecución presupuestaria de RD$210,615,785 lo que representó un 141% más del financiero  programado.</t>
  </si>
  <si>
    <t xml:space="preserve">La Desviación presentada de un 22% por debajo de lo programado en la ejecución física no es relevante en el trimestre Julio-Septiembre 2022. Mientras que la desviación de un 41% por encima de lo programado en la ejecución financiera se debe al aumento salarial aplicado en Enero 2022 por el acuerdo en febrero 2021 con los gremios universitarios. </t>
  </si>
  <si>
    <t xml:space="preserve">Consiste en formar recursos humanos en las áreas artísticas conforme a las necesidades que requiere el desarrollo del país como son: Historia y Crítica del Arte, Licenciatura en Publicidad mención Ilustración, Licenciatura en Publicidad mención Creatividad y Gerencia, Licenciatura en Publicidad mención Diseño Gráfico Publicitario, Técnico en Diseño, Gráfico Publicitario, Licenciatura en Teatro, Licenciatura en Teatro mención Actuación, Licenciatura en Teatro mención Dirección y Dramaturgia, Técnico Superior en Actuación, Licenciatura en Música mención Teoría y Educación Musical, Licenciatura en Cine y Medios Audiovisuales, Licenciatura en Producción de Televisión y Audiovisuales, Técnico en Fotografía, Licenciatura en Artes Plásticas mención Escultura, Artes Plásticas mención Pintura, Técnico en Ilustración, Licenciatura Diseño Artesanal y Decoración de Ambiente, Licenciatura en Diseño de Modas, Técnico en Diseño Artesanal, Técnico en Diseño de Muebles, Técnico en Patrón y Confección de Moda. </t>
  </si>
  <si>
    <t>Con relación a la ejecución física en la formación de profesionales en Artes, se logró formar el 128%  de la meta física programada para el trimestre Julio-Septiembre año 2022, donde se esperaba atender 2,988 estudiantes con un monto presupuestado de  RD$ 43,785,971; se logró atender a 3,825 en los siguientes ambitos 2,707 en el grado,1,018 de nuevo ingreso a facultad,  40 Titulados de grado y  78 Titulados de Postgrado; con una ejecución presupuestaria de RD$71,527,980 lo que representó un 163% más del financiero  programado.</t>
  </si>
  <si>
    <t xml:space="preserve">La Desviación presentada de un 28% por encima de lo programado en la ejecución física se debe a que en el trimestre Julio-Septiembre 2022. Mientras que la desviación de un 62% por encima de lo programado en la ejecución financiera se debe al aumento salarial aplicado en Enero 2022 por el acuerdo en febrero 2021 con los gremios universitarios. </t>
  </si>
  <si>
    <t>Consiste en formar recursos humanos en las áreas de las ciencias de la salud conforme a las necesidades que requiere el desarrollo del país, como son: Licenciatura en Farmacia, Licenciatura en Enfermería, Técnico Profesional en Enfermería, Doctor en Odontología, Licenciatura en Bioanálisis, Licenciatura en Imagenología, Técnico Radiológico y Doctor en Medicina.</t>
  </si>
  <si>
    <t>Con relación a la ejecución física en la formación de profesionales en Ciencias de la Salud, se logró formar el 73%  de la meta física programada para el trimestre Julio-Septiembre año 2022, donde se esperaba atender 15,672 estudiantes con un monto presupuestado de  RD$224,900,335; se logró atender a 11,421 en los siguientes ambitos 9,880 en el grado, 1,069 de nuevo ingreso a facultad, 387 Titulados de grado y  85 Titulados de Postgrado;  con una ejecución presupuestaria de RD$307,889,672 lo que representó un 137% más del financiero  programado.</t>
  </si>
  <si>
    <t xml:space="preserve">La Desviación presentada de un 27% por debajo de lo programado en la ejecución física no es relevante en el trimestre Julio-Septiembre 2022. Mientras que la desviación de un 37% por encima de lo programado en la ejecución financiera se debe al aumento salarial aplicado en Enero 2022 por el acuerdo en febrero 2021 con los gremios universitarios. </t>
  </si>
  <si>
    <t>Consiste en formar recursos humanos en las áreas de la ingeniería y arquitectura conforme a las necesidades que requiere el desarrollo del país, que son: Licenciatura en Arquitectura, Ingeniería Electromecánica mención Eléctrica, Ingeniería Electromecánica mención Electrónica, Ingeniería Electromecánica mención Mecánica, Ingeniería Civil, Ingeniería Química, Licenciatura en Agrimensura e Ingeniería Industrial.</t>
  </si>
  <si>
    <t>Con relación a la ejecución física en la formación de profesionales en Ingeniería y Arquitectura, se logró formar el 103%  de la meta física programada para el trimestre Julio-Septiembre año 2022, donde se esperaba atender 9,422 estudiantes con un monto presupuestado de  RD$68,463,304; se logró atender a 9,723 en los siguientes ambitos 8,095 en el grado, 1,357 de nuevo ingreso a facultad, 268 Titulados de grado y  3 Titulados de Postgrado;   con una ejecución presupuestaria de RD$101,992,406 lo que representó un 149% más del financiero  programado..</t>
  </si>
  <si>
    <t xml:space="preserve">La Desviación presentada de un 3% por encima de lo programado en la ejecución física no es relevante en el trimestre Julio-Septiembre 2022. Mientras que la desviación de un 49% por encima de lo programado en la ejecución financiera se debe al aumento salarial aplicado en Enero 2022 por el acuerdo en febrero 2021 con los gremios universitarios. </t>
  </si>
  <si>
    <t xml:space="preserve">Consiste en formar recursos humanos en las áreas humanísticas conforme a las necesidades que requiere el desarrollo del país como son: Licenciatura en Ciencias de la Comunicación Social, Licenciatura en Comunicación Social mención Comunicación, Licenciatura en Comunicación Social mención Periodismo, Licenciatura en Comunicación Social mención Relaciones Públicas. </t>
  </si>
  <si>
    <t>Con relación a la ejecución física en la formación de profesionales en Humanidades, se logró formar el 105%  de la meta física programada para el trimestre Julio-Septiembre año 2022, donde se esperaba atender 16,266 estudiantes con un monto presupuestado de  RD$202,323,583 Se logró atender a 16,999 en los siguientes ambitos 15,253 en el grado, 1,188 de nuevo ingresos a facultad,  470 Titulados de grado y 88 Titulados de Postgrado;  con una ejecución presupuestaria de RD$279,056,911 lo que representó un 138% más del financiero  programado.</t>
  </si>
  <si>
    <t xml:space="preserve">La Desviación presentada de un 5% por encima de lo programado en la ejecución física no es relevante en el trimestre Julio-Septiembre 2022. Mientras que la desviación de un 38% por encima de lo programado en la ejecución financiera se debe al aumento salarial aplicado en Enero 2022 por el acuerdo en febrero 2021 con los gremios universitarios. </t>
  </si>
  <si>
    <t xml:space="preserve">VI. I - De acuerdo a los eventos presentados durante la ejecución del producto, ¿qué aspecto puede mejorarse? </t>
  </si>
  <si>
    <t xml:space="preserve">• Apertura de nuevos programas formativos en áreas o disciplinas demandadas por la sociedad y el mercado laboral e insertar el uso de las tecnologías en todos los programas.     • Implementar un proceso de rediseño curricular integral que permita actualizar todos los planes y programas de estudios por carrera y asignatura  acorde con las demandas de los sectores productivos y los requerimientos de desarrollo del país.  • Reorientar el perfil del egresado de algunos programas formativos en correspondencia con el desarrollo científico del país. • Establecer mecanismos  para que se actualicen  de manera periódica los contenidos de asignaturas.  • Planificar y desarrollar acciones tendentes a vincular la investigación con la docencia de grado y de postgrado.  • Definir un nuevo Reglamento de Rendimiento Académico Estudiantil, para unificar todos los criterios y concretar la política de evaluación de aprendizajes definida. • Crear mecanismos para elevar el porcentaje de egresados, mediante  programación de asignaturas en línea. • Fortalecer en la práctica la articulación entre la función de extensión y de docencia.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</si>
  <si>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Presupuesto aprobado:  </t>
  </si>
  <si>
    <t xml:space="preserve">Presupuesto modificado: </t>
  </si>
  <si>
    <t>Total devengado:</t>
  </si>
  <si>
    <t>DESARROLLO PRODUCTIVO</t>
  </si>
  <si>
    <t>Competitividad e innovavión en un ambiente favorable a la cooperación y la responsabilidad social</t>
  </si>
  <si>
    <t>Consolidar un sistema de educación superior de calidad, que responda a las necesidades del desarrollo de la Nación</t>
  </si>
  <si>
    <t>14-Bienestar Estudiantil</t>
  </si>
  <si>
    <t>Consiste en los gastos por concepto de la administración de las becas de estudios-trabajos, préstamos, servicios de comedor, albergues, aportes al economato, servicios de salud, actividades recreativas y deportivas de los estudiantes, transporte estudiantil y cualquier otro gasto que incida en el bienestar físico y psíquico de los alumnos de la UASD.(Art. 10. Res. 76-274 del H.C.U)</t>
  </si>
  <si>
    <t xml:space="preserve"> Todos los estudiantes  de la UASD que reúnan los requisitos establecidos en los reglamentos, de los recursos socio-económicos limitadas, que cumplen con un rendimiento académico.</t>
  </si>
  <si>
    <t>Reanudar los servicios que habilitan a los estudiantes para recibir y asimilar los procesos formativos de nivel superior y carreras específicas, de 1,548,390.00 servicios que se habían paralizado por la pandemia COVID-19, en el año 2020 a 1,616,036.00 para el año 2022.</t>
  </si>
  <si>
    <t xml:space="preserve"> Programación Trimestral</t>
  </si>
  <si>
    <t>Ejecución Trimestal</t>
  </si>
  <si>
    <t>5940-Estudiantes acceden al servicio de bienestar estudiantil</t>
  </si>
  <si>
    <t>Número de estudiantes beneficiados por los servicios de bienestar estudiantil</t>
  </si>
  <si>
    <t>6047-Otorgamiento de créditos, becas y exoneraciones</t>
  </si>
  <si>
    <t>Número de estudiantes de grado que reciben créditos, becas y exoneraciones</t>
  </si>
  <si>
    <t>Con relación a la ejecución física, en los servicios ofertados se logro atender el 134% de la programación física para el tercer trimestre del año 2022, donde se esperaba ofertar 403,795 servicios con un monto presupuestado de RD$87,214,857. Se ofertaron 542,615, con una ejecución presupuestaria de RD$107,569,455 lo que representó un 123% más del financiero  programado..</t>
  </si>
  <si>
    <t xml:space="preserve">La Desviación presentada de un 34% por encima de lo programado en la ejecución física es relevante en el trimestre Julio-Septiembre 2022, ya que los servicios de salud aumentaron al igual que los servicios de Alimentos, Estancia Infantil, Residencia estudiantil debido al retorno de la presencialidad en el semestre 2022-20. Mientras que la desviación de un 23% por encima de lo programado en la ejecución financiera se debe al aumento salarial aplicado en Enero 2022 por el acuerdo en febrero 2021 con los gremios universitarios. </t>
  </si>
  <si>
    <t>Con relación a la ejecución de créditos, becas y exoneraciones otorgadas, se logró el 98% de la meta programada para el trimestre del año 2022. Se programó otorgar 214 ayudas económicas con una programación financiera de RD$6,845,829 y se otorgaron 210,  con una ejecución presupuestaria de RD$27,594,632 lo que representó un 403% más del financiero  programado..</t>
  </si>
  <si>
    <t>• Diseñar e implementar campaña de información y publicidad sobre los servicios que ofrece la UASD a estudiantes.
• Institucionalizar la evaluación anual de los servicios estudiantiles que ofrece la UASD, con participación directa de los beneficiarios y colocando buzones de sugerencias en las oficinas que  brindan dichos servicios.</t>
  </si>
  <si>
    <t xml:space="preserve">        WILLIAN MARTÍNEZ, M.A.</t>
  </si>
  <si>
    <t>De Planificación Económica</t>
  </si>
  <si>
    <t xml:space="preserve">  Director Departamento</t>
  </si>
  <si>
    <t>No presenta desviación en lo programado en la ejecución física no es relevante en el trimestre Julio-Septiembre 2022. Mientras que la desviación es de un 303% por encima de lo programado en la ejecución financiera se debe al registro de las ejecuciónes de los préstamos que no son tomado en cuenta para la formulación.</t>
  </si>
  <si>
    <t xml:space="preserve">                  Encargada de División De Formulación </t>
  </si>
  <si>
    <t xml:space="preserve">                 Y Evaluación De Presupuesto</t>
  </si>
  <si>
    <r>
      <t>Beneficiarios:</t>
    </r>
    <r>
      <rPr>
        <sz val="9"/>
        <color rgb="FF000000"/>
        <rFont val="Century Gothic"/>
        <family val="2"/>
      </rPr>
      <t xml:space="preserve"> </t>
    </r>
  </si>
  <si>
    <r>
      <t>Con relación a la ejecución física en la formación de profesionales en Ciencias Económicas y Sociales, se logró formar el 99%  de la meta física programada para el trimestre Julio-Septiembre año 2022, donde se esperaba atender 13,431 estudiantes con un monto presupuestado de  RD$163,504,466 Se logró atender a</t>
    </r>
    <r>
      <rPr>
        <i/>
        <sz val="9"/>
        <color rgb="FFFF0000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13,247 en los siguientes ambitos 11,704 en el grado, 1,103 de nuevo ingreso a facultad,  351 Titulados de grado y  89 Titulados de Postgrado;  con una ejecución presupuestaria de RD$222,852,364 lo que representó un 136% más del financiero  programado.</t>
    </r>
  </si>
  <si>
    <r>
      <t xml:space="preserve">VI. </t>
    </r>
    <r>
      <rPr>
        <b/>
        <sz val="9"/>
        <color theme="0"/>
        <rFont val="Century Gothic"/>
        <family val="2"/>
      </rPr>
      <t>Oportunidades de Mejora</t>
    </r>
  </si>
  <si>
    <r>
      <rPr>
        <b/>
        <sz val="9"/>
        <color theme="1"/>
        <rFont val="Calibri"/>
        <family val="2"/>
      </rPr>
      <t>Nota:</t>
    </r>
    <r>
      <rPr>
        <sz val="9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</si>
  <si>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r>
      <rPr>
        <b/>
        <i/>
        <sz val="9"/>
        <color theme="1"/>
        <rFont val="Calibri"/>
        <family val="2"/>
      </rPr>
      <t>Becas al Comedor:</t>
    </r>
    <r>
      <rPr>
        <i/>
        <sz val="9"/>
        <color theme="1"/>
        <rFont val="Calibri"/>
        <family val="2"/>
      </rPr>
      <t xml:space="preserve"> Es el servicio gratuito de alimentación que la UASD ofrece a los estudiantes por sus servicios en una de las siguientes categorías: Becas de Estudio y Trabajo (BET), grupos culturales, deportistas, cuerpo del orden del comedor y por razones socio-económicas. 
</t>
    </r>
    <r>
      <rPr>
        <b/>
        <i/>
        <sz val="9"/>
        <color theme="1"/>
        <rFont val="Calibri"/>
        <family val="2"/>
      </rPr>
      <t>Dispensario Médico:</t>
    </r>
    <r>
      <rPr>
        <i/>
        <sz val="9"/>
        <color theme="1"/>
        <rFont val="Calibri"/>
        <family val="2"/>
      </rPr>
      <t xml:space="preserve"> Ofrece servicios de salud totalmente gratuito a la comunidad de la UASD. 
</t>
    </r>
    <r>
      <rPr>
        <b/>
        <i/>
        <sz val="9"/>
        <color theme="1"/>
        <rFont val="Calibri"/>
        <family val="2"/>
      </rPr>
      <t>Estancia Infantil:</t>
    </r>
    <r>
      <rPr>
        <i/>
        <sz val="9"/>
        <color theme="1"/>
        <rFont val="Calibri"/>
        <family val="2"/>
      </rPr>
      <t xml:space="preserve"> Ofrece supervisión, cuidado y estimulación de las áreas del desarrollo psicológico a los niños y niñas desde tres meses hasta seis años de edad, hijos (as) de las madres estudiantes y empleadas de escasos recursos de la universidad, como servicio emergente mientras ellas estudian en la universidad, colaborando eficazmente con la prevención del abuso infantil y sus implicaciones, frente a la vulnerabilidad de los infantes que son dejados por sus madres en situaciones no adecuadas. 
</t>
    </r>
    <r>
      <rPr>
        <b/>
        <i/>
        <sz val="9"/>
        <color theme="1"/>
        <rFont val="Calibri"/>
        <family val="2"/>
      </rPr>
      <t xml:space="preserve">Residencia Estudiantil: </t>
    </r>
    <r>
      <rPr>
        <i/>
        <sz val="9"/>
        <color theme="1"/>
        <rFont val="Calibri"/>
        <family val="2"/>
      </rPr>
      <t>Es un programa que está orientado a garantizar el apoyo a los estudiantes que ingresan a la UASD con talentos y grandes deseos de superación y que sus condiciones socio-económicas son limitadas.</t>
    </r>
  </si>
  <si>
    <r>
      <rPr>
        <b/>
        <i/>
        <sz val="9"/>
        <color theme="1"/>
        <rFont val="Calibri"/>
        <family val="2"/>
      </rPr>
      <t>Otorgamientos de Beca Estudio Trabajo:</t>
    </r>
    <r>
      <rPr>
        <i/>
        <sz val="9"/>
        <color theme="1"/>
        <rFont val="Calibri"/>
        <family val="2"/>
      </rPr>
      <t xml:space="preserve"> Concede a los estudiantes por sus aptitudes para realizar labores auxiliares y administrativas la oportunidad de insertarse al área laboral creando el hábito de responsabilidad y proporcionar un incentivo económico que le supla las necesidades para culminar su carrera. Así como otros servicios prestados, de conformidad con los procedimientos, deberes y derechos. 
</t>
    </r>
    <r>
      <rPr>
        <b/>
        <i/>
        <sz val="9"/>
        <color theme="1"/>
        <rFont val="Calibri"/>
        <family val="2"/>
      </rPr>
      <t>Crédito Educativo:</t>
    </r>
    <r>
      <rPr>
        <i/>
        <sz val="9"/>
        <color theme="1"/>
        <rFont val="Calibri"/>
        <family val="2"/>
      </rPr>
      <t xml:space="preserve"> Es el préstamo o crédito educativo mediante el cual la universidad contribuye a financiar la carrera de los bachilleres que reúnan las condiciones socio-económicas y académicas. </t>
    </r>
  </si>
  <si>
    <t xml:space="preserve">               LIC. SAMARY MARTÍNEZ</t>
  </si>
  <si>
    <t xml:space="preserve">             Y Desarrollo Institucional</t>
  </si>
  <si>
    <t xml:space="preserve">        Director General de Planificación </t>
  </si>
  <si>
    <t xml:space="preserve">             NOEL DE LA ROSA,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</si>
</sst>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.00;\-#,##0.00"/>
    <numFmt numFmtId="165" formatCode="[$-10409]#,##0;\-#,##0"/>
  </numFmts>
  <fonts count="26" x14ac:knownFonts="1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</font>
    <font>
      <sz val="8"/>
      <name val="Calibri"/>
      <family val="2"/>
    </font>
    <font>
      <b/>
      <sz val="9"/>
      <color theme="0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i/>
      <sz val="9"/>
      <color theme="1"/>
      <name val="Calibri"/>
      <family val="2"/>
    </font>
    <font>
      <i/>
      <sz val="9"/>
      <color rgb="FFFF0000"/>
      <name val="Calibri"/>
      <family val="2"/>
    </font>
    <font>
      <b/>
      <sz val="9"/>
      <color theme="0"/>
      <name val="Century Gothic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Calibri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7.5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FFFFFF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indexed="64"/>
      </right>
      <top/>
      <bottom style="thin">
        <color rgb="FFA5A5A5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 style="thin">
        <color indexed="64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9" fontId="2" fillId="0" borderId="0" xfId="0" applyNumberFormat="1" applyFont="1"/>
    <xf numFmtId="14" fontId="4" fillId="0" borderId="10" xfId="0" applyNumberFormat="1" applyFon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9" fontId="1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11" fillId="0" borderId="14" xfId="0" applyFont="1" applyBorder="1" applyAlignment="1">
      <alignment vertical="top"/>
    </xf>
    <xf numFmtId="9" fontId="5" fillId="0" borderId="0" xfId="0" applyNumberFormat="1" applyFont="1"/>
    <xf numFmtId="0" fontId="7" fillId="7" borderId="18" xfId="0" applyFont="1" applyFill="1" applyBorder="1" applyAlignment="1">
      <alignment horizontal="center" vertical="center" wrapText="1" readingOrder="1"/>
    </xf>
    <xf numFmtId="165" fontId="5" fillId="0" borderId="18" xfId="0" applyNumberFormat="1" applyFont="1" applyBorder="1" applyAlignment="1">
      <alignment horizontal="center" vertical="center" wrapText="1" readingOrder="1"/>
    </xf>
    <xf numFmtId="165" fontId="5" fillId="0" borderId="18" xfId="0" applyNumberFormat="1" applyFont="1" applyBorder="1" applyAlignment="1">
      <alignment horizontal="center" vertical="center" wrapText="1"/>
    </xf>
    <xf numFmtId="9" fontId="11" fillId="8" borderId="18" xfId="0" applyNumberFormat="1" applyFont="1" applyFill="1" applyBorder="1" applyAlignment="1">
      <alignment horizontal="center" vertical="center" wrapText="1" readingOrder="1"/>
    </xf>
    <xf numFmtId="9" fontId="11" fillId="8" borderId="21" xfId="0" applyNumberFormat="1" applyFont="1" applyFill="1" applyBorder="1" applyAlignment="1">
      <alignment horizontal="center" vertical="center" wrapText="1" readingOrder="1"/>
    </xf>
    <xf numFmtId="164" fontId="5" fillId="0" borderId="4" xfId="0" applyNumberFormat="1" applyFont="1" applyBorder="1" applyAlignment="1">
      <alignment vertical="center" wrapText="1" readingOrder="1"/>
    </xf>
    <xf numFmtId="0" fontId="11" fillId="0" borderId="20" xfId="0" applyFont="1" applyBorder="1" applyAlignment="1">
      <alignment vertical="top"/>
    </xf>
    <xf numFmtId="0" fontId="15" fillId="0" borderId="0" xfId="0" applyFont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3" fontId="10" fillId="0" borderId="19" xfId="0" applyNumberFormat="1" applyFont="1" applyBorder="1" applyAlignment="1">
      <alignment horizontal="center" vertical="center" wrapText="1" readingOrder="1"/>
    </xf>
    <xf numFmtId="0" fontId="23" fillId="0" borderId="19" xfId="0" applyFont="1" applyBorder="1" applyAlignment="1">
      <alignment horizontal="left" vertical="center" wrapText="1" readingOrder="1"/>
    </xf>
    <xf numFmtId="165" fontId="5" fillId="0" borderId="22" xfId="0" applyNumberFormat="1" applyFont="1" applyBorder="1" applyAlignment="1">
      <alignment horizontal="left" vertical="center" wrapText="1" readingOrder="1"/>
    </xf>
    <xf numFmtId="165" fontId="5" fillId="0" borderId="23" xfId="0" applyNumberFormat="1" applyFont="1" applyBorder="1" applyAlignment="1">
      <alignment horizontal="left" vertical="center" wrapText="1" readingOrder="1"/>
    </xf>
    <xf numFmtId="0" fontId="25" fillId="0" borderId="18" xfId="0" applyFont="1" applyBorder="1" applyAlignment="1">
      <alignment vertical="center" wrapText="1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2" borderId="24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9" fontId="7" fillId="3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vertical="top" wrapText="1"/>
    </xf>
    <xf numFmtId="9" fontId="4" fillId="0" borderId="31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11" fillId="0" borderId="28" xfId="0" applyFont="1" applyBorder="1"/>
    <xf numFmtId="0" fontId="7" fillId="0" borderId="28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7" borderId="42" xfId="0" applyFont="1" applyFill="1" applyBorder="1" applyAlignment="1">
      <alignment horizontal="center" vertical="center" wrapText="1" readingOrder="1"/>
    </xf>
    <xf numFmtId="0" fontId="7" fillId="7" borderId="43" xfId="0" applyFont="1" applyFill="1" applyBorder="1" applyAlignment="1">
      <alignment horizontal="center" vertical="center" wrapText="1" readingOrder="1"/>
    </xf>
    <xf numFmtId="0" fontId="7" fillId="7" borderId="19" xfId="0" applyFont="1" applyFill="1" applyBorder="1" applyAlignment="1">
      <alignment horizontal="center" vertical="center" readingOrder="1"/>
    </xf>
    <xf numFmtId="0" fontId="7" fillId="7" borderId="19" xfId="0" applyFont="1" applyFill="1" applyBorder="1" applyAlignment="1">
      <alignment horizontal="center" vertical="center" wrapText="1" readingOrder="1"/>
    </xf>
    <xf numFmtId="9" fontId="7" fillId="7" borderId="44" xfId="0" applyNumberFormat="1" applyFont="1" applyFill="1" applyBorder="1" applyAlignment="1">
      <alignment horizontal="center" vertical="center" wrapText="1" readingOrder="1"/>
    </xf>
    <xf numFmtId="0" fontId="24" fillId="0" borderId="42" xfId="0" applyFont="1" applyBorder="1" applyAlignment="1">
      <alignment vertical="center" wrapText="1"/>
    </xf>
    <xf numFmtId="9" fontId="8" fillId="7" borderId="19" xfId="0" applyNumberFormat="1" applyFont="1" applyFill="1" applyBorder="1" applyAlignment="1">
      <alignment horizontal="center" vertical="center" wrapText="1" readingOrder="1"/>
    </xf>
    <xf numFmtId="9" fontId="8" fillId="7" borderId="44" xfId="0" applyNumberFormat="1" applyFont="1" applyFill="1" applyBorder="1" applyAlignment="1">
      <alignment horizontal="center" vertical="center" wrapText="1" readingOrder="1"/>
    </xf>
    <xf numFmtId="0" fontId="7" fillId="0" borderId="35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9" fontId="14" fillId="0" borderId="34" xfId="0" applyNumberFormat="1" applyFont="1" applyBorder="1" applyAlignment="1">
      <alignment horizontal="left" vertical="center" wrapText="1"/>
    </xf>
    <xf numFmtId="0" fontId="5" fillId="0" borderId="28" xfId="0" applyFont="1" applyBorder="1"/>
    <xf numFmtId="0" fontId="5" fillId="0" borderId="4" xfId="0" applyFont="1" applyBorder="1"/>
    <xf numFmtId="0" fontId="11" fillId="0" borderId="45" xfId="0" applyFont="1" applyBorder="1" applyAlignment="1">
      <alignment vertical="top"/>
    </xf>
    <xf numFmtId="9" fontId="5" fillId="0" borderId="34" xfId="0" applyNumberFormat="1" applyFont="1" applyBorder="1"/>
    <xf numFmtId="0" fontId="11" fillId="0" borderId="28" xfId="0" applyFont="1" applyBorder="1" applyAlignment="1">
      <alignment vertical="top"/>
    </xf>
    <xf numFmtId="164" fontId="5" fillId="0" borderId="4" xfId="0" applyNumberFormat="1" applyFont="1" applyBorder="1" applyAlignment="1">
      <alignment horizontal="center" vertical="center" wrapText="1" readingOrder="1"/>
    </xf>
    <xf numFmtId="0" fontId="7" fillId="2" borderId="32" xfId="0" applyFont="1" applyFill="1" applyBorder="1" applyAlignment="1">
      <alignment vertical="top" wrapText="1"/>
    </xf>
    <xf numFmtId="0" fontId="11" fillId="0" borderId="2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 wrapText="1" readingOrder="1"/>
    </xf>
    <xf numFmtId="0" fontId="8" fillId="7" borderId="19" xfId="0" applyFont="1" applyFill="1" applyBorder="1" applyAlignment="1">
      <alignment horizontal="center" vertical="center" wrapText="1" readingOrder="1"/>
    </xf>
    <xf numFmtId="0" fontId="25" fillId="0" borderId="42" xfId="0" applyFont="1" applyBorder="1" applyAlignment="1">
      <alignment vertical="center" wrapText="1"/>
    </xf>
    <xf numFmtId="9" fontId="11" fillId="8" borderId="47" xfId="0" applyNumberFormat="1" applyFont="1" applyFill="1" applyBorder="1" applyAlignment="1">
      <alignment horizontal="center" vertical="center" wrapText="1" readingOrder="1"/>
    </xf>
    <xf numFmtId="9" fontId="11" fillId="8" borderId="48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/>
    <xf numFmtId="0" fontId="6" fillId="0" borderId="34" xfId="0" applyFont="1" applyBorder="1"/>
    <xf numFmtId="0" fontId="13" fillId="5" borderId="28" xfId="0" applyFont="1" applyFill="1" applyBorder="1" applyAlignment="1">
      <alignment horizontal="left" vertical="center"/>
    </xf>
    <xf numFmtId="0" fontId="6" fillId="0" borderId="4" xfId="0" applyFont="1" applyBorder="1"/>
    <xf numFmtId="0" fontId="11" fillId="6" borderId="28" xfId="0" applyFont="1" applyFill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6" fillId="0" borderId="50" xfId="0" applyFont="1" applyBorder="1"/>
    <xf numFmtId="0" fontId="6" fillId="0" borderId="51" xfId="0" applyFont="1" applyBorder="1"/>
    <xf numFmtId="164" fontId="5" fillId="0" borderId="22" xfId="0" applyNumberFormat="1" applyFont="1" applyBorder="1" applyAlignment="1">
      <alignment horizontal="center" vertical="center" wrapText="1" readingOrder="1"/>
    </xf>
    <xf numFmtId="0" fontId="2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6" borderId="28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center" wrapText="1"/>
    </xf>
    <xf numFmtId="0" fontId="6" fillId="0" borderId="12" xfId="0" applyFont="1" applyBorder="1"/>
    <xf numFmtId="0" fontId="6" fillId="0" borderId="36" xfId="0" applyFont="1" applyBorder="1"/>
    <xf numFmtId="0" fontId="14" fillId="0" borderId="13" xfId="0" applyFont="1" applyBorder="1" applyAlignment="1">
      <alignment horizontal="left" vertical="center" wrapText="1"/>
    </xf>
    <xf numFmtId="0" fontId="6" fillId="0" borderId="13" xfId="0" applyFont="1" applyBorder="1"/>
    <xf numFmtId="0" fontId="6" fillId="0" borderId="38" xfId="0" applyFont="1" applyBorder="1"/>
    <xf numFmtId="0" fontId="7" fillId="7" borderId="21" xfId="0" applyFont="1" applyFill="1" applyBorder="1" applyAlignment="1">
      <alignment horizontal="center" vertical="center" wrapText="1" readingOrder="1"/>
    </xf>
    <xf numFmtId="0" fontId="6" fillId="0" borderId="16" xfId="0" applyFont="1" applyBorder="1"/>
    <xf numFmtId="0" fontId="22" fillId="7" borderId="40" xfId="0" applyFont="1" applyFill="1" applyBorder="1" applyAlignment="1">
      <alignment horizontal="center" vertical="center" wrapText="1" readingOrder="1"/>
    </xf>
    <xf numFmtId="0" fontId="12" fillId="0" borderId="16" xfId="0" applyFont="1" applyBorder="1"/>
    <xf numFmtId="39" fontId="5" fillId="0" borderId="40" xfId="0" applyNumberFormat="1" applyFont="1" applyBorder="1" applyAlignment="1">
      <alignment horizontal="center" vertical="center" wrapText="1" readingOrder="1"/>
    </xf>
    <xf numFmtId="39" fontId="5" fillId="0" borderId="21" xfId="0" applyNumberFormat="1" applyFont="1" applyBorder="1" applyAlignment="1">
      <alignment horizontal="center" vertical="center" wrapText="1" readingOrder="1"/>
    </xf>
    <xf numFmtId="0" fontId="6" fillId="0" borderId="17" xfId="0" applyFont="1" applyBorder="1"/>
    <xf numFmtId="9" fontId="5" fillId="8" borderId="21" xfId="0" applyNumberFormat="1" applyFont="1" applyFill="1" applyBorder="1" applyAlignment="1">
      <alignment horizontal="center" vertical="center" wrapText="1" readingOrder="1"/>
    </xf>
    <xf numFmtId="0" fontId="6" fillId="0" borderId="41" xfId="0" applyFont="1" applyBorder="1"/>
    <xf numFmtId="0" fontId="22" fillId="7" borderId="21" xfId="0" applyFont="1" applyFill="1" applyBorder="1" applyAlignment="1">
      <alignment horizontal="center" vertical="center" wrapText="1" readingOrder="1"/>
    </xf>
    <xf numFmtId="0" fontId="12" fillId="0" borderId="17" xfId="0" applyFont="1" applyBorder="1"/>
    <xf numFmtId="0" fontId="12" fillId="0" borderId="41" xfId="0" applyFont="1" applyBorder="1"/>
    <xf numFmtId="0" fontId="5" fillId="4" borderId="28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4" fillId="0" borderId="12" xfId="0" quotePrefix="1" applyNumberFormat="1" applyFont="1" applyBorder="1" applyAlignment="1">
      <alignment horizontal="left" vertical="center" wrapText="1"/>
    </xf>
    <xf numFmtId="49" fontId="14" fillId="0" borderId="4" xfId="0" quotePrefix="1" applyNumberFormat="1" applyFont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5" fillId="0" borderId="34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46" xfId="0" applyFont="1" applyBorder="1"/>
    <xf numFmtId="0" fontId="7" fillId="3" borderId="3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5" fillId="0" borderId="32" xfId="0" applyFont="1" applyBorder="1" applyAlignment="1">
      <alignment horizontal="center"/>
    </xf>
    <xf numFmtId="0" fontId="6" fillId="0" borderId="11" xfId="0" applyFont="1" applyBorder="1"/>
    <xf numFmtId="0" fontId="6" fillId="0" borderId="33" xfId="0" applyFont="1" applyBorder="1"/>
    <xf numFmtId="0" fontId="14" fillId="0" borderId="3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11" fillId="6" borderId="4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horizontal="left" vertical="center"/>
    </xf>
    <xf numFmtId="0" fontId="11" fillId="7" borderId="40" xfId="0" applyFont="1" applyFill="1" applyBorder="1" applyAlignment="1">
      <alignment horizontal="center" vertical="center" wrapText="1" readingOrder="1"/>
    </xf>
    <xf numFmtId="37" fontId="5" fillId="0" borderId="21" xfId="0" applyNumberFormat="1" applyFont="1" applyBorder="1" applyAlignment="1">
      <alignment horizontal="center" vertical="center" wrapText="1" readingOrder="1"/>
    </xf>
    <xf numFmtId="0" fontId="11" fillId="7" borderId="21" xfId="0" applyFont="1" applyFill="1" applyBorder="1" applyAlignment="1">
      <alignment horizontal="center" vertical="center" wrapText="1" readingOrder="1"/>
    </xf>
    <xf numFmtId="0" fontId="11" fillId="7" borderId="17" xfId="0" applyFont="1" applyFill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5" fillId="7" borderId="14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7" fillId="0" borderId="25" xfId="0" applyFont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142876</xdr:colOff>
      <xdr:row>0</xdr:row>
      <xdr:rowOff>85725</xdr:rowOff>
    </xdr:from>
    <xdr:ext cx="1028700" cy="581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85725"/>
          <a:ext cx="102870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85</xdr:row>
      <xdr:rowOff>9525</xdr:rowOff>
    </xdr:from>
    <xdr:ext cx="1331556" cy="716707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023550"/>
          <a:ext cx="1331556" cy="716707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SDFS01\CARPETAS-UASD$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7"/>
  <sheetViews>
    <sheetView tabSelected="1" topLeftCell="B130" zoomScaleNormal="100" zoomScaleSheetLayoutView="98" workbookViewId="0">
      <selection activeCell="H147" sqref="H147"/>
    </sheetView>
  </sheetViews>
  <sheetFormatPr baseColWidth="10" defaultColWidth="14.42578125" defaultRowHeight="15" customHeight="1" x14ac:dyDescent="0.2"/>
  <cols>
    <col min="1" max="1" width="10.7109375" style="1" hidden="1" customWidth="1"/>
    <col min="2" max="2" width="20.28515625" style="1" customWidth="1"/>
    <col min="3" max="3" width="17.140625" style="1" customWidth="1"/>
    <col min="4" max="4" width="8.42578125" style="1" customWidth="1"/>
    <col min="5" max="5" width="12.28515625" style="1" customWidth="1"/>
    <col min="6" max="6" width="9.5703125" style="1" customWidth="1"/>
    <col min="7" max="7" width="12.85546875" style="1" customWidth="1"/>
    <col min="8" max="8" width="7.42578125" style="1" customWidth="1"/>
    <col min="9" max="9" width="11.140625" style="1" bestFit="1" customWidth="1"/>
    <col min="10" max="10" width="9.85546875" style="1" customWidth="1"/>
    <col min="11" max="11" width="8.85546875" style="1" customWidth="1"/>
    <col min="12" max="25" width="10.7109375" style="1" customWidth="1"/>
    <col min="26" max="16384" width="14.42578125" style="1"/>
  </cols>
  <sheetData>
    <row r="1" spans="2:11" ht="13.5" thickBot="1" x14ac:dyDescent="0.25">
      <c r="B1" s="29"/>
      <c r="C1" s="142" t="s">
        <v>0</v>
      </c>
      <c r="D1" s="143"/>
      <c r="E1" s="143"/>
      <c r="F1" s="143"/>
      <c r="G1" s="143"/>
      <c r="H1" s="143"/>
      <c r="I1" s="143"/>
      <c r="J1" s="143"/>
      <c r="K1" s="144"/>
    </row>
    <row r="2" spans="2:11" ht="25.5" customHeight="1" thickBot="1" x14ac:dyDescent="0.25">
      <c r="B2" s="30"/>
      <c r="C2" s="119" t="s">
        <v>1</v>
      </c>
      <c r="D2" s="77"/>
      <c r="E2" s="119" t="s">
        <v>2</v>
      </c>
      <c r="F2" s="77"/>
      <c r="G2" s="77"/>
      <c r="H2" s="77"/>
      <c r="I2" s="120"/>
      <c r="J2" s="6" t="s">
        <v>3</v>
      </c>
      <c r="K2" s="31" t="s">
        <v>4</v>
      </c>
    </row>
    <row r="3" spans="2:11" ht="20.25" customHeight="1" thickBot="1" x14ac:dyDescent="0.25">
      <c r="B3" s="32"/>
      <c r="C3" s="121" t="s">
        <v>5</v>
      </c>
      <c r="D3" s="122"/>
      <c r="E3" s="121" t="s">
        <v>6</v>
      </c>
      <c r="F3" s="122"/>
      <c r="G3" s="122"/>
      <c r="H3" s="122"/>
      <c r="I3" s="123"/>
      <c r="J3" s="4">
        <v>44848</v>
      </c>
      <c r="K3" s="33" t="s">
        <v>7</v>
      </c>
    </row>
    <row r="4" spans="2:11" ht="5.25" customHeight="1" x14ac:dyDescent="0.2">
      <c r="B4" s="124"/>
      <c r="C4" s="125"/>
      <c r="D4" s="125"/>
      <c r="E4" s="125"/>
      <c r="F4" s="125"/>
      <c r="G4" s="125"/>
      <c r="H4" s="125"/>
      <c r="I4" s="125"/>
      <c r="J4" s="125"/>
      <c r="K4" s="126"/>
    </row>
    <row r="5" spans="2:11" ht="3" customHeight="1" x14ac:dyDescent="0.2">
      <c r="B5" s="104"/>
      <c r="C5" s="77"/>
      <c r="D5" s="77"/>
      <c r="E5" s="77"/>
      <c r="F5" s="77"/>
      <c r="G5" s="77"/>
      <c r="H5" s="77"/>
      <c r="I5" s="77"/>
      <c r="J5" s="77"/>
      <c r="K5" s="75"/>
    </row>
    <row r="6" spans="2:11" ht="12.75" x14ac:dyDescent="0.2">
      <c r="B6" s="76" t="s">
        <v>8</v>
      </c>
      <c r="C6" s="77"/>
      <c r="D6" s="77"/>
      <c r="E6" s="77"/>
      <c r="F6" s="77"/>
      <c r="G6" s="77"/>
      <c r="H6" s="77"/>
      <c r="I6" s="77"/>
      <c r="J6" s="77"/>
      <c r="K6" s="75"/>
    </row>
    <row r="7" spans="2:11" ht="12.75" x14ac:dyDescent="0.2">
      <c r="B7" s="85" t="s">
        <v>9</v>
      </c>
      <c r="C7" s="77"/>
      <c r="D7" s="77"/>
      <c r="E7" s="77"/>
      <c r="F7" s="77"/>
      <c r="G7" s="77"/>
      <c r="H7" s="77"/>
      <c r="I7" s="77"/>
      <c r="J7" s="77"/>
      <c r="K7" s="75"/>
    </row>
    <row r="8" spans="2:11" ht="18" customHeight="1" x14ac:dyDescent="0.2">
      <c r="B8" s="34" t="s">
        <v>10</v>
      </c>
      <c r="C8" s="109" t="s">
        <v>11</v>
      </c>
      <c r="D8" s="87"/>
      <c r="E8" s="87"/>
      <c r="F8" s="87"/>
      <c r="G8" s="87"/>
      <c r="H8" s="87"/>
      <c r="I8" s="87"/>
      <c r="J8" s="87"/>
      <c r="K8" s="88"/>
    </row>
    <row r="9" spans="2:11" ht="14.25" customHeight="1" x14ac:dyDescent="0.2">
      <c r="B9" s="35" t="s">
        <v>12</v>
      </c>
      <c r="C9" s="110" t="s">
        <v>13</v>
      </c>
      <c r="D9" s="74"/>
      <c r="E9" s="74"/>
      <c r="F9" s="74"/>
      <c r="G9" s="74"/>
      <c r="H9" s="74"/>
      <c r="I9" s="74"/>
      <c r="J9" s="74"/>
      <c r="K9" s="75"/>
    </row>
    <row r="10" spans="2:11" ht="18" customHeight="1" x14ac:dyDescent="0.2">
      <c r="B10" s="35" t="s">
        <v>14</v>
      </c>
      <c r="C10" s="110" t="s">
        <v>15</v>
      </c>
      <c r="D10" s="74"/>
      <c r="E10" s="74"/>
      <c r="F10" s="74"/>
      <c r="G10" s="74"/>
      <c r="H10" s="74"/>
      <c r="I10" s="74"/>
      <c r="J10" s="74"/>
      <c r="K10" s="75"/>
    </row>
    <row r="11" spans="2:11" ht="52.5" customHeight="1" x14ac:dyDescent="0.2">
      <c r="B11" s="36" t="s">
        <v>16</v>
      </c>
      <c r="C11" s="136" t="s">
        <v>17</v>
      </c>
      <c r="D11" s="137"/>
      <c r="E11" s="137"/>
      <c r="F11" s="137"/>
      <c r="G11" s="137"/>
      <c r="H11" s="137"/>
      <c r="I11" s="137"/>
      <c r="J11" s="137"/>
      <c r="K11" s="138"/>
    </row>
    <row r="12" spans="2:11" ht="51.75" customHeight="1" x14ac:dyDescent="0.2">
      <c r="B12" s="37" t="s">
        <v>18</v>
      </c>
      <c r="C12" s="89" t="s">
        <v>19</v>
      </c>
      <c r="D12" s="90"/>
      <c r="E12" s="90"/>
      <c r="F12" s="90"/>
      <c r="G12" s="90"/>
      <c r="H12" s="90"/>
      <c r="I12" s="90"/>
      <c r="J12" s="90"/>
      <c r="K12" s="91"/>
    </row>
    <row r="13" spans="2:11" ht="12.75" x14ac:dyDescent="0.2">
      <c r="B13" s="76" t="s">
        <v>20</v>
      </c>
      <c r="C13" s="77"/>
      <c r="D13" s="77"/>
      <c r="E13" s="77"/>
      <c r="F13" s="77"/>
      <c r="G13" s="77"/>
      <c r="H13" s="77"/>
      <c r="I13" s="77"/>
      <c r="J13" s="77"/>
      <c r="K13" s="75"/>
    </row>
    <row r="14" spans="2:11" ht="19.5" customHeight="1" x14ac:dyDescent="0.2">
      <c r="B14" s="36" t="s">
        <v>21</v>
      </c>
      <c r="C14" s="38">
        <v>3</v>
      </c>
      <c r="D14" s="139" t="str">
        <f>IFERROR(VLOOKUP(C14,'[1]Validacion datos'!A2:B5,2,FALSE),"")</f>
        <v>DESARROLLO PRODUCTIVO</v>
      </c>
      <c r="E14" s="140"/>
      <c r="F14" s="140"/>
      <c r="G14" s="140"/>
      <c r="H14" s="140"/>
      <c r="I14" s="140"/>
      <c r="J14" s="140"/>
      <c r="K14" s="141"/>
    </row>
    <row r="15" spans="2:11" ht="21.75" customHeight="1" x14ac:dyDescent="0.2">
      <c r="B15" s="36" t="s">
        <v>22</v>
      </c>
      <c r="C15" s="39">
        <v>3.3</v>
      </c>
      <c r="D15" s="139" t="str">
        <f>IFERROR(VLOOKUP(C15,'[1]Validacion datos'!A8:B26,2,FALSE),"")</f>
        <v>Competitividad e innovavión en un ambiente favorable a la cooperación y la responsabilidad social</v>
      </c>
      <c r="E15" s="140"/>
      <c r="F15" s="140"/>
      <c r="G15" s="140"/>
      <c r="H15" s="140"/>
      <c r="I15" s="140"/>
      <c r="J15" s="140"/>
      <c r="K15" s="141"/>
    </row>
    <row r="16" spans="2:11" ht="30" customHeight="1" x14ac:dyDescent="0.2">
      <c r="B16" s="36" t="s">
        <v>23</v>
      </c>
      <c r="C16" s="39" t="s">
        <v>24</v>
      </c>
      <c r="D16" s="139" t="str">
        <f>IFERROR(VLOOKUP(C16,'[1]Validacion datos'!D8:E64,2,FALSE),"")</f>
        <v>Consolidar un sistema de educación superior de calidad, que responda a las necesidades del desarrollo de la Nación</v>
      </c>
      <c r="E16" s="140"/>
      <c r="F16" s="140"/>
      <c r="G16" s="140"/>
      <c r="H16" s="140"/>
      <c r="I16" s="140"/>
      <c r="J16" s="140"/>
      <c r="K16" s="141"/>
    </row>
    <row r="17" spans="1:25" ht="12.75" x14ac:dyDescent="0.2">
      <c r="B17" s="76" t="s">
        <v>25</v>
      </c>
      <c r="C17" s="77"/>
      <c r="D17" s="77"/>
      <c r="E17" s="77"/>
      <c r="F17" s="77"/>
      <c r="G17" s="77"/>
      <c r="H17" s="77"/>
      <c r="I17" s="77"/>
      <c r="J17" s="77"/>
      <c r="K17" s="75"/>
    </row>
    <row r="18" spans="1:25" ht="13.5" customHeight="1" x14ac:dyDescent="0.2">
      <c r="B18" s="36" t="s">
        <v>26</v>
      </c>
      <c r="C18" s="73" t="s">
        <v>27</v>
      </c>
      <c r="D18" s="74"/>
      <c r="E18" s="74"/>
      <c r="F18" s="74"/>
      <c r="G18" s="74"/>
      <c r="H18" s="74"/>
      <c r="I18" s="74"/>
      <c r="J18" s="74"/>
      <c r="K18" s="75"/>
    </row>
    <row r="19" spans="1:25" ht="30.75" customHeight="1" x14ac:dyDescent="0.2">
      <c r="B19" s="40" t="s">
        <v>28</v>
      </c>
      <c r="C19" s="73" t="s">
        <v>29</v>
      </c>
      <c r="D19" s="74"/>
      <c r="E19" s="74"/>
      <c r="F19" s="74"/>
      <c r="G19" s="74"/>
      <c r="H19" s="74"/>
      <c r="I19" s="74"/>
      <c r="J19" s="74"/>
      <c r="K19" s="75"/>
    </row>
    <row r="20" spans="1:25" ht="15.75" customHeight="1" x14ac:dyDescent="0.2">
      <c r="B20" s="40" t="s">
        <v>124</v>
      </c>
      <c r="C20" s="73" t="s">
        <v>30</v>
      </c>
      <c r="D20" s="74"/>
      <c r="E20" s="74"/>
      <c r="F20" s="74"/>
      <c r="G20" s="74"/>
      <c r="H20" s="74"/>
      <c r="I20" s="74"/>
      <c r="J20" s="74"/>
      <c r="K20" s="75"/>
    </row>
    <row r="21" spans="1:25" ht="32.25" customHeight="1" x14ac:dyDescent="0.2">
      <c r="B21" s="40" t="s">
        <v>31</v>
      </c>
      <c r="C21" s="73" t="s">
        <v>32</v>
      </c>
      <c r="D21" s="74"/>
      <c r="E21" s="74"/>
      <c r="F21" s="74"/>
      <c r="G21" s="74"/>
      <c r="H21" s="74"/>
      <c r="I21" s="74"/>
      <c r="J21" s="74"/>
      <c r="K21" s="75"/>
    </row>
    <row r="22" spans="1:25" ht="15.75" customHeight="1" x14ac:dyDescent="0.2">
      <c r="B22" s="76" t="s">
        <v>33</v>
      </c>
      <c r="C22" s="77"/>
      <c r="D22" s="77"/>
      <c r="E22" s="77"/>
      <c r="F22" s="77"/>
      <c r="G22" s="77"/>
      <c r="H22" s="77"/>
      <c r="I22" s="77"/>
      <c r="J22" s="77"/>
      <c r="K22" s="75"/>
    </row>
    <row r="23" spans="1:25" ht="15" customHeight="1" x14ac:dyDescent="0.2">
      <c r="B23" s="85" t="s">
        <v>34</v>
      </c>
      <c r="C23" s="77"/>
      <c r="D23" s="77"/>
      <c r="E23" s="77"/>
      <c r="F23" s="77"/>
      <c r="G23" s="77"/>
      <c r="H23" s="77"/>
      <c r="I23" s="77"/>
      <c r="J23" s="77"/>
      <c r="K23" s="75"/>
    </row>
    <row r="24" spans="1:25" ht="30.75" customHeight="1" x14ac:dyDescent="0.2">
      <c r="B24" s="132" t="s">
        <v>35</v>
      </c>
      <c r="C24" s="93"/>
      <c r="D24" s="134" t="s">
        <v>36</v>
      </c>
      <c r="E24" s="98"/>
      <c r="F24" s="98"/>
      <c r="G24" s="135" t="s">
        <v>37</v>
      </c>
      <c r="H24" s="98"/>
      <c r="I24" s="93"/>
      <c r="J24" s="134" t="s">
        <v>38</v>
      </c>
      <c r="K24" s="100"/>
    </row>
    <row r="25" spans="1:25" ht="27" customHeight="1" x14ac:dyDescent="0.2">
      <c r="A25" s="2"/>
      <c r="B25" s="96">
        <f>SUM(Hoja1!$E$29:$E$37)</f>
        <v>4737094773</v>
      </c>
      <c r="C25" s="93"/>
      <c r="D25" s="97">
        <f>SUM(Hoja1!$G$29:$G$37)</f>
        <v>1184273695</v>
      </c>
      <c r="E25" s="98"/>
      <c r="F25" s="93"/>
      <c r="G25" s="133">
        <f>SUM(I29+I31+I30+I32+I33+I34+I35+I36+I37)</f>
        <v>1676637288</v>
      </c>
      <c r="H25" s="98"/>
      <c r="I25" s="93"/>
      <c r="J25" s="99">
        <f>+IF(G25&gt;0,G25/D25,0)</f>
        <v>1.4157515235530078</v>
      </c>
      <c r="K25" s="10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B26" s="85" t="s">
        <v>39</v>
      </c>
      <c r="C26" s="77"/>
      <c r="D26" s="77"/>
      <c r="E26" s="77"/>
      <c r="F26" s="77"/>
      <c r="G26" s="77"/>
      <c r="H26" s="77"/>
      <c r="I26" s="77"/>
      <c r="J26" s="77"/>
      <c r="K26" s="75"/>
    </row>
    <row r="27" spans="1:25" ht="23.25" customHeight="1" x14ac:dyDescent="0.2">
      <c r="B27" s="41"/>
      <c r="C27" s="5"/>
      <c r="D27" s="92" t="s">
        <v>40</v>
      </c>
      <c r="E27" s="93"/>
      <c r="F27" s="92" t="s">
        <v>41</v>
      </c>
      <c r="G27" s="93"/>
      <c r="H27" s="92" t="s">
        <v>42</v>
      </c>
      <c r="I27" s="93"/>
      <c r="J27" s="92" t="s">
        <v>43</v>
      </c>
      <c r="K27" s="100"/>
    </row>
    <row r="28" spans="1:25" ht="38.25" customHeight="1" x14ac:dyDescent="0.2">
      <c r="B28" s="42" t="s">
        <v>44</v>
      </c>
      <c r="C28" s="43" t="s">
        <v>45</v>
      </c>
      <c r="D28" s="44" t="s">
        <v>46</v>
      </c>
      <c r="E28" s="44" t="s">
        <v>47</v>
      </c>
      <c r="F28" s="44" t="s">
        <v>48</v>
      </c>
      <c r="G28" s="44" t="s">
        <v>49</v>
      </c>
      <c r="H28" s="44" t="s">
        <v>50</v>
      </c>
      <c r="I28" s="44" t="s">
        <v>51</v>
      </c>
      <c r="J28" s="44" t="s">
        <v>52</v>
      </c>
      <c r="K28" s="45" t="s">
        <v>53</v>
      </c>
    </row>
    <row r="29" spans="1:25" ht="32.25" customHeight="1" x14ac:dyDescent="0.2">
      <c r="B29" s="46" t="s">
        <v>54</v>
      </c>
      <c r="C29" s="23" t="s">
        <v>55</v>
      </c>
      <c r="D29" s="22">
        <v>53724</v>
      </c>
      <c r="E29" s="22">
        <v>654017864</v>
      </c>
      <c r="F29" s="22">
        <v>13431</v>
      </c>
      <c r="G29" s="22">
        <v>163504466</v>
      </c>
      <c r="H29" s="22">
        <v>13247</v>
      </c>
      <c r="I29" s="22">
        <v>222852364</v>
      </c>
      <c r="J29" s="47">
        <f t="shared" ref="J29:K29" si="0">IF(H29&gt;0,H29/F29,0)</f>
        <v>0.98630034993671356</v>
      </c>
      <c r="K29" s="48">
        <f t="shared" si="0"/>
        <v>1.3629741709929808</v>
      </c>
    </row>
    <row r="30" spans="1:25" ht="27.2" customHeight="1" x14ac:dyDescent="0.2">
      <c r="B30" s="46" t="s">
        <v>56</v>
      </c>
      <c r="C30" s="23" t="s">
        <v>55</v>
      </c>
      <c r="D30" s="22">
        <v>15841</v>
      </c>
      <c r="E30" s="22">
        <v>881775473</v>
      </c>
      <c r="F30" s="22">
        <v>3960</v>
      </c>
      <c r="G30" s="22">
        <v>220443868</v>
      </c>
      <c r="H30" s="22">
        <v>4344</v>
      </c>
      <c r="I30" s="22">
        <v>320973192</v>
      </c>
      <c r="J30" s="47">
        <f t="shared" ref="J30:K30" si="1">IF(H30&gt;0,H30/F30,0)</f>
        <v>1.0969696969696969</v>
      </c>
      <c r="K30" s="48">
        <f t="shared" si="1"/>
        <v>1.4560313920820878</v>
      </c>
    </row>
    <row r="31" spans="1:25" ht="30" customHeight="1" x14ac:dyDescent="0.2">
      <c r="B31" s="46" t="s">
        <v>57</v>
      </c>
      <c r="C31" s="23" t="s">
        <v>55</v>
      </c>
      <c r="D31" s="22">
        <v>19390</v>
      </c>
      <c r="E31" s="22">
        <v>311832374</v>
      </c>
      <c r="F31" s="22">
        <v>4848</v>
      </c>
      <c r="G31" s="22">
        <v>77958094</v>
      </c>
      <c r="H31" s="22">
        <v>5072</v>
      </c>
      <c r="I31" s="22">
        <v>117112101</v>
      </c>
      <c r="J31" s="47">
        <f t="shared" ref="J31:K31" si="2">IF(H31&gt;0,H31/F31,0)</f>
        <v>1.0462046204620461</v>
      </c>
      <c r="K31" s="48">
        <f t="shared" si="2"/>
        <v>1.5022442826783322</v>
      </c>
    </row>
    <row r="32" spans="1:25" ht="30" customHeight="1" x14ac:dyDescent="0.2">
      <c r="B32" s="46" t="s">
        <v>58</v>
      </c>
      <c r="C32" s="23" t="s">
        <v>55</v>
      </c>
      <c r="D32" s="22">
        <v>5132</v>
      </c>
      <c r="E32" s="22">
        <v>133836514</v>
      </c>
      <c r="F32" s="22">
        <v>1283</v>
      </c>
      <c r="G32" s="22">
        <v>33459129</v>
      </c>
      <c r="H32" s="22">
        <v>1442</v>
      </c>
      <c r="I32" s="22">
        <v>44616877</v>
      </c>
      <c r="J32" s="47">
        <f t="shared" ref="J32:K32" si="3">IF(H32&gt;0,H32/F32,0)</f>
        <v>1.1239282930631334</v>
      </c>
      <c r="K32" s="48">
        <f t="shared" si="3"/>
        <v>1.3334739526542965</v>
      </c>
    </row>
    <row r="33" spans="2:11" ht="27.2" customHeight="1" x14ac:dyDescent="0.2">
      <c r="B33" s="46" t="s">
        <v>59</v>
      </c>
      <c r="C33" s="23" t="s">
        <v>55</v>
      </c>
      <c r="D33" s="22">
        <v>111415</v>
      </c>
      <c r="E33" s="22">
        <v>597739778</v>
      </c>
      <c r="F33" s="22">
        <v>27854</v>
      </c>
      <c r="G33" s="22">
        <v>149434945</v>
      </c>
      <c r="H33" s="22">
        <v>21642</v>
      </c>
      <c r="I33" s="22">
        <v>210615785</v>
      </c>
      <c r="J33" s="47">
        <f t="shared" ref="J33:K33" si="4">IF(H33&gt;0,H33/F33,0)</f>
        <v>0.77697996697063254</v>
      </c>
      <c r="K33" s="48">
        <f t="shared" si="4"/>
        <v>1.4094145449044733</v>
      </c>
    </row>
    <row r="34" spans="2:11" ht="30" customHeight="1" x14ac:dyDescent="0.2">
      <c r="B34" s="46" t="s">
        <v>60</v>
      </c>
      <c r="C34" s="23" t="s">
        <v>55</v>
      </c>
      <c r="D34" s="22">
        <v>11952</v>
      </c>
      <c r="E34" s="22">
        <v>175143885</v>
      </c>
      <c r="F34" s="22">
        <v>2988</v>
      </c>
      <c r="G34" s="22">
        <v>43785971</v>
      </c>
      <c r="H34" s="22">
        <v>3825</v>
      </c>
      <c r="I34" s="22">
        <v>71527980</v>
      </c>
      <c r="J34" s="47">
        <f t="shared" ref="J34:K34" si="5">IF(H34&gt;0,H34/F34,0)</f>
        <v>1.2801204819277108</v>
      </c>
      <c r="K34" s="48">
        <f t="shared" si="5"/>
        <v>1.6335821352460129</v>
      </c>
    </row>
    <row r="35" spans="2:11" ht="29.25" customHeight="1" x14ac:dyDescent="0.2">
      <c r="B35" s="46" t="s">
        <v>61</v>
      </c>
      <c r="C35" s="23" t="s">
        <v>55</v>
      </c>
      <c r="D35" s="22">
        <v>62687</v>
      </c>
      <c r="E35" s="22">
        <v>899601338</v>
      </c>
      <c r="F35" s="22">
        <v>15672</v>
      </c>
      <c r="G35" s="22">
        <v>224900335</v>
      </c>
      <c r="H35" s="22">
        <v>11421</v>
      </c>
      <c r="I35" s="22">
        <v>307889672</v>
      </c>
      <c r="J35" s="47">
        <f t="shared" ref="J35:K35" si="6">IF(H35&gt;0,H35/F35,0)</f>
        <v>0.72875191424196017</v>
      </c>
      <c r="K35" s="48">
        <f t="shared" si="6"/>
        <v>1.3690049505706605</v>
      </c>
    </row>
    <row r="36" spans="2:11" ht="30.75" customHeight="1" x14ac:dyDescent="0.2">
      <c r="B36" s="46" t="s">
        <v>62</v>
      </c>
      <c r="C36" s="23" t="s">
        <v>55</v>
      </c>
      <c r="D36" s="22">
        <v>37686</v>
      </c>
      <c r="E36" s="22">
        <v>273853214</v>
      </c>
      <c r="F36" s="22">
        <v>9422</v>
      </c>
      <c r="G36" s="22">
        <v>68463304</v>
      </c>
      <c r="H36" s="22">
        <v>9723</v>
      </c>
      <c r="I36" s="22">
        <v>101992406</v>
      </c>
      <c r="J36" s="47">
        <f t="shared" ref="J36:K36" si="7">IF(H36&gt;0,H36/F36,0)</f>
        <v>1.0319465081723627</v>
      </c>
      <c r="K36" s="48">
        <f t="shared" si="7"/>
        <v>1.4897382983444678</v>
      </c>
    </row>
    <row r="37" spans="2:11" ht="35.25" customHeight="1" x14ac:dyDescent="0.2">
      <c r="B37" s="46" t="s">
        <v>63</v>
      </c>
      <c r="C37" s="23" t="s">
        <v>55</v>
      </c>
      <c r="D37" s="22">
        <v>65065</v>
      </c>
      <c r="E37" s="22">
        <v>809294333</v>
      </c>
      <c r="F37" s="22">
        <v>16266</v>
      </c>
      <c r="G37" s="22">
        <v>202323583</v>
      </c>
      <c r="H37" s="22">
        <v>16999</v>
      </c>
      <c r="I37" s="22">
        <v>279056911</v>
      </c>
      <c r="J37" s="47">
        <f t="shared" ref="J37:K37" si="8">IF(H37&gt;0,H37/F37,0)</f>
        <v>1.045063322267306</v>
      </c>
      <c r="K37" s="48">
        <f t="shared" si="8"/>
        <v>1.3792604246238562</v>
      </c>
    </row>
    <row r="38" spans="2:11" ht="24.75" customHeight="1" x14ac:dyDescent="0.2">
      <c r="B38" s="76" t="s">
        <v>64</v>
      </c>
      <c r="C38" s="77"/>
      <c r="D38" s="77"/>
      <c r="E38" s="77"/>
      <c r="F38" s="77"/>
      <c r="G38" s="77"/>
      <c r="H38" s="77"/>
      <c r="I38" s="77"/>
      <c r="J38" s="77"/>
      <c r="K38" s="75"/>
    </row>
    <row r="39" spans="2:11" ht="23.25" customHeight="1" x14ac:dyDescent="0.2">
      <c r="B39" s="85" t="s">
        <v>65</v>
      </c>
      <c r="C39" s="130"/>
      <c r="D39" s="130"/>
      <c r="E39" s="130"/>
      <c r="F39" s="130"/>
      <c r="G39" s="130"/>
      <c r="H39" s="130"/>
      <c r="I39" s="130"/>
      <c r="J39" s="130"/>
      <c r="K39" s="131"/>
    </row>
    <row r="40" spans="2:11" ht="20.25" customHeight="1" x14ac:dyDescent="0.2">
      <c r="B40" s="49" t="s">
        <v>66</v>
      </c>
      <c r="C40" s="86" t="s">
        <v>54</v>
      </c>
      <c r="D40" s="87"/>
      <c r="E40" s="87"/>
      <c r="F40" s="87"/>
      <c r="G40" s="87"/>
      <c r="H40" s="87"/>
      <c r="I40" s="87"/>
      <c r="J40" s="87"/>
      <c r="K40" s="88"/>
    </row>
    <row r="41" spans="2:11" ht="60.75" customHeight="1" x14ac:dyDescent="0.2">
      <c r="B41" s="40" t="s">
        <v>67</v>
      </c>
      <c r="C41" s="73" t="s">
        <v>68</v>
      </c>
      <c r="D41" s="74"/>
      <c r="E41" s="74"/>
      <c r="F41" s="74"/>
      <c r="G41" s="74"/>
      <c r="H41" s="74"/>
      <c r="I41" s="74"/>
      <c r="J41" s="74"/>
      <c r="K41" s="75"/>
    </row>
    <row r="42" spans="2:11" ht="69" customHeight="1" x14ac:dyDescent="0.2">
      <c r="B42" s="40" t="s">
        <v>69</v>
      </c>
      <c r="C42" s="73" t="s">
        <v>125</v>
      </c>
      <c r="D42" s="74"/>
      <c r="E42" s="74"/>
      <c r="F42" s="74"/>
      <c r="G42" s="74"/>
      <c r="H42" s="74"/>
      <c r="I42" s="74"/>
      <c r="J42" s="74"/>
      <c r="K42" s="75"/>
    </row>
    <row r="43" spans="2:11" ht="41.25" customHeight="1" x14ac:dyDescent="0.2">
      <c r="B43" s="50" t="s">
        <v>70</v>
      </c>
      <c r="C43" s="89" t="s">
        <v>71</v>
      </c>
      <c r="D43" s="90"/>
      <c r="E43" s="90"/>
      <c r="F43" s="90"/>
      <c r="G43" s="90"/>
      <c r="H43" s="90"/>
      <c r="I43" s="90"/>
      <c r="J43" s="90"/>
      <c r="K43" s="91"/>
    </row>
    <row r="44" spans="2:11" ht="15.75" customHeight="1" x14ac:dyDescent="0.2">
      <c r="B44" s="49" t="s">
        <v>66</v>
      </c>
      <c r="C44" s="86" t="s">
        <v>56</v>
      </c>
      <c r="D44" s="87"/>
      <c r="E44" s="87"/>
      <c r="F44" s="87"/>
      <c r="G44" s="87"/>
      <c r="H44" s="87"/>
      <c r="I44" s="87"/>
      <c r="J44" s="87"/>
      <c r="K44" s="88"/>
    </row>
    <row r="45" spans="2:11" ht="62.25" customHeight="1" x14ac:dyDescent="0.2">
      <c r="B45" s="40" t="s">
        <v>67</v>
      </c>
      <c r="C45" s="73" t="s">
        <v>72</v>
      </c>
      <c r="D45" s="74"/>
      <c r="E45" s="74"/>
      <c r="F45" s="74"/>
      <c r="G45" s="74"/>
      <c r="H45" s="74"/>
      <c r="I45" s="74"/>
      <c r="J45" s="74"/>
      <c r="K45" s="75"/>
    </row>
    <row r="46" spans="2:11" ht="71.25" customHeight="1" x14ac:dyDescent="0.2">
      <c r="B46" s="40" t="s">
        <v>69</v>
      </c>
      <c r="C46" s="73" t="s">
        <v>73</v>
      </c>
      <c r="D46" s="74"/>
      <c r="E46" s="74"/>
      <c r="F46" s="74"/>
      <c r="G46" s="74"/>
      <c r="H46" s="74"/>
      <c r="I46" s="74"/>
      <c r="J46" s="74"/>
      <c r="K46" s="75"/>
    </row>
    <row r="47" spans="2:11" ht="42.75" customHeight="1" x14ac:dyDescent="0.2">
      <c r="B47" s="50" t="s">
        <v>70</v>
      </c>
      <c r="C47" s="89" t="s">
        <v>74</v>
      </c>
      <c r="D47" s="90"/>
      <c r="E47" s="90"/>
      <c r="F47" s="90"/>
      <c r="G47" s="90"/>
      <c r="H47" s="90"/>
      <c r="I47" s="90"/>
      <c r="J47" s="90"/>
      <c r="K47" s="91"/>
    </row>
    <row r="48" spans="2:11" ht="15.75" customHeight="1" x14ac:dyDescent="0.2">
      <c r="B48" s="49" t="s">
        <v>66</v>
      </c>
      <c r="C48" s="86" t="s">
        <v>57</v>
      </c>
      <c r="D48" s="87"/>
      <c r="E48" s="87"/>
      <c r="F48" s="87"/>
      <c r="G48" s="87"/>
      <c r="H48" s="87"/>
      <c r="I48" s="87"/>
      <c r="J48" s="87"/>
      <c r="K48" s="88"/>
    </row>
    <row r="49" spans="2:11" ht="24" customHeight="1" x14ac:dyDescent="0.2">
      <c r="B49" s="40" t="s">
        <v>67</v>
      </c>
      <c r="C49" s="73" t="s">
        <v>75</v>
      </c>
      <c r="D49" s="74"/>
      <c r="E49" s="74"/>
      <c r="F49" s="74"/>
      <c r="G49" s="74"/>
      <c r="H49" s="74"/>
      <c r="I49" s="74"/>
      <c r="J49" s="74"/>
      <c r="K49" s="75"/>
    </row>
    <row r="50" spans="2:11" ht="64.5" customHeight="1" x14ac:dyDescent="0.2">
      <c r="B50" s="40" t="s">
        <v>69</v>
      </c>
      <c r="C50" s="73" t="s">
        <v>76</v>
      </c>
      <c r="D50" s="74"/>
      <c r="E50" s="74"/>
      <c r="F50" s="74"/>
      <c r="G50" s="74"/>
      <c r="H50" s="74"/>
      <c r="I50" s="74"/>
      <c r="J50" s="74"/>
      <c r="K50" s="75"/>
    </row>
    <row r="51" spans="2:11" ht="52.5" customHeight="1" x14ac:dyDescent="0.2">
      <c r="B51" s="40" t="s">
        <v>70</v>
      </c>
      <c r="C51" s="89" t="s">
        <v>77</v>
      </c>
      <c r="D51" s="90"/>
      <c r="E51" s="90"/>
      <c r="F51" s="90"/>
      <c r="G51" s="90"/>
      <c r="H51" s="90"/>
      <c r="I51" s="90"/>
      <c r="J51" s="90"/>
      <c r="K51" s="91"/>
    </row>
    <row r="52" spans="2:11" ht="15.75" customHeight="1" x14ac:dyDescent="0.2">
      <c r="B52" s="49" t="s">
        <v>66</v>
      </c>
      <c r="C52" s="86" t="s">
        <v>58</v>
      </c>
      <c r="D52" s="87"/>
      <c r="E52" s="87"/>
      <c r="F52" s="87"/>
      <c r="G52" s="87"/>
      <c r="H52" s="87"/>
      <c r="I52" s="87"/>
      <c r="J52" s="87"/>
      <c r="K52" s="88"/>
    </row>
    <row r="53" spans="2:11" ht="45.75" customHeight="1" x14ac:dyDescent="0.2">
      <c r="B53" s="40" t="s">
        <v>67</v>
      </c>
      <c r="C53" s="73" t="s">
        <v>78</v>
      </c>
      <c r="D53" s="74"/>
      <c r="E53" s="74"/>
      <c r="F53" s="74"/>
      <c r="G53" s="74"/>
      <c r="H53" s="74"/>
      <c r="I53" s="74"/>
      <c r="J53" s="74"/>
      <c r="K53" s="75"/>
    </row>
    <row r="54" spans="2:11" ht="60.75" customHeight="1" x14ac:dyDescent="0.2">
      <c r="B54" s="40" t="s">
        <v>69</v>
      </c>
      <c r="C54" s="73" t="s">
        <v>79</v>
      </c>
      <c r="D54" s="74"/>
      <c r="E54" s="74"/>
      <c r="F54" s="74"/>
      <c r="G54" s="74"/>
      <c r="H54" s="74"/>
      <c r="I54" s="74"/>
      <c r="J54" s="74"/>
      <c r="K54" s="75"/>
    </row>
    <row r="55" spans="2:11" ht="41.25" customHeight="1" x14ac:dyDescent="0.2">
      <c r="B55" s="40" t="s">
        <v>70</v>
      </c>
      <c r="C55" s="89" t="s">
        <v>80</v>
      </c>
      <c r="D55" s="90"/>
      <c r="E55" s="90"/>
      <c r="F55" s="90"/>
      <c r="G55" s="90"/>
      <c r="H55" s="90"/>
      <c r="I55" s="90"/>
      <c r="J55" s="90"/>
      <c r="K55" s="91"/>
    </row>
    <row r="56" spans="2:11" ht="15.75" customHeight="1" x14ac:dyDescent="0.2">
      <c r="B56" s="49" t="s">
        <v>66</v>
      </c>
      <c r="C56" s="86" t="s">
        <v>59</v>
      </c>
      <c r="D56" s="87"/>
      <c r="E56" s="87"/>
      <c r="F56" s="87"/>
      <c r="G56" s="87"/>
      <c r="H56" s="87"/>
      <c r="I56" s="87"/>
      <c r="J56" s="87"/>
      <c r="K56" s="88"/>
    </row>
    <row r="57" spans="2:11" ht="76.5" customHeight="1" x14ac:dyDescent="0.2">
      <c r="B57" s="40" t="s">
        <v>67</v>
      </c>
      <c r="C57" s="73" t="s">
        <v>81</v>
      </c>
      <c r="D57" s="74"/>
      <c r="E57" s="74"/>
      <c r="F57" s="74"/>
      <c r="G57" s="74"/>
      <c r="H57" s="74"/>
      <c r="I57" s="74"/>
      <c r="J57" s="74"/>
      <c r="K57" s="75"/>
    </row>
    <row r="58" spans="2:11" ht="62.25" customHeight="1" x14ac:dyDescent="0.2">
      <c r="B58" s="40" t="s">
        <v>69</v>
      </c>
      <c r="C58" s="73" t="s">
        <v>82</v>
      </c>
      <c r="D58" s="74"/>
      <c r="E58" s="74"/>
      <c r="F58" s="74"/>
      <c r="G58" s="74"/>
      <c r="H58" s="74"/>
      <c r="I58" s="74"/>
      <c r="J58" s="74"/>
      <c r="K58" s="75"/>
    </row>
    <row r="59" spans="2:11" ht="46.5" customHeight="1" x14ac:dyDescent="0.2">
      <c r="B59" s="40" t="s">
        <v>70</v>
      </c>
      <c r="C59" s="73" t="s">
        <v>83</v>
      </c>
      <c r="D59" s="74"/>
      <c r="E59" s="74"/>
      <c r="F59" s="74"/>
      <c r="G59" s="74"/>
      <c r="H59" s="74"/>
      <c r="I59" s="74"/>
      <c r="J59" s="74"/>
      <c r="K59" s="75"/>
    </row>
    <row r="60" spans="2:11" ht="15.75" customHeight="1" x14ac:dyDescent="0.2">
      <c r="B60" s="49" t="s">
        <v>66</v>
      </c>
      <c r="C60" s="86" t="s">
        <v>60</v>
      </c>
      <c r="D60" s="87"/>
      <c r="E60" s="87"/>
      <c r="F60" s="87"/>
      <c r="G60" s="87"/>
      <c r="H60" s="87"/>
      <c r="I60" s="87"/>
      <c r="J60" s="87"/>
      <c r="K60" s="88"/>
    </row>
    <row r="61" spans="2:11" ht="99" customHeight="1" x14ac:dyDescent="0.2">
      <c r="B61" s="40" t="s">
        <v>67</v>
      </c>
      <c r="C61" s="73" t="s">
        <v>84</v>
      </c>
      <c r="D61" s="74"/>
      <c r="E61" s="74"/>
      <c r="F61" s="74"/>
      <c r="G61" s="74"/>
      <c r="H61" s="74"/>
      <c r="I61" s="74"/>
      <c r="J61" s="74"/>
      <c r="K61" s="75"/>
    </row>
    <row r="62" spans="2:11" ht="53.25" customHeight="1" x14ac:dyDescent="0.2">
      <c r="B62" s="40" t="s">
        <v>69</v>
      </c>
      <c r="C62" s="73" t="s">
        <v>85</v>
      </c>
      <c r="D62" s="74"/>
      <c r="E62" s="74"/>
      <c r="F62" s="74"/>
      <c r="G62" s="74"/>
      <c r="H62" s="74"/>
      <c r="I62" s="74"/>
      <c r="J62" s="74"/>
      <c r="K62" s="75"/>
    </row>
    <row r="63" spans="2:11" ht="55.5" customHeight="1" x14ac:dyDescent="0.2">
      <c r="B63" s="40" t="s">
        <v>70</v>
      </c>
      <c r="C63" s="89" t="s">
        <v>86</v>
      </c>
      <c r="D63" s="90"/>
      <c r="E63" s="90"/>
      <c r="F63" s="90"/>
      <c r="G63" s="90"/>
      <c r="H63" s="90"/>
      <c r="I63" s="90"/>
      <c r="J63" s="90"/>
      <c r="K63" s="91"/>
    </row>
    <row r="64" spans="2:11" ht="15.75" customHeight="1" x14ac:dyDescent="0.2">
      <c r="B64" s="49" t="s">
        <v>66</v>
      </c>
      <c r="C64" s="86" t="s">
        <v>61</v>
      </c>
      <c r="D64" s="87"/>
      <c r="E64" s="87"/>
      <c r="F64" s="87"/>
      <c r="G64" s="87"/>
      <c r="H64" s="87"/>
      <c r="I64" s="87"/>
      <c r="J64" s="87"/>
      <c r="K64" s="88"/>
    </row>
    <row r="65" spans="2:11" ht="49.5" customHeight="1" x14ac:dyDescent="0.2">
      <c r="B65" s="40" t="s">
        <v>67</v>
      </c>
      <c r="C65" s="73" t="s">
        <v>87</v>
      </c>
      <c r="D65" s="74"/>
      <c r="E65" s="74"/>
      <c r="F65" s="74"/>
      <c r="G65" s="74"/>
      <c r="H65" s="74"/>
      <c r="I65" s="74"/>
      <c r="J65" s="74"/>
      <c r="K65" s="75"/>
    </row>
    <row r="66" spans="2:11" ht="69.75" customHeight="1" x14ac:dyDescent="0.2">
      <c r="B66" s="40" t="s">
        <v>69</v>
      </c>
      <c r="C66" s="73" t="s">
        <v>88</v>
      </c>
      <c r="D66" s="74"/>
      <c r="E66" s="74"/>
      <c r="F66" s="74"/>
      <c r="G66" s="74"/>
      <c r="H66" s="74"/>
      <c r="I66" s="74"/>
      <c r="J66" s="74"/>
      <c r="K66" s="75"/>
    </row>
    <row r="67" spans="2:11" ht="55.5" customHeight="1" x14ac:dyDescent="0.2">
      <c r="B67" s="50" t="s">
        <v>70</v>
      </c>
      <c r="C67" s="89" t="s">
        <v>89</v>
      </c>
      <c r="D67" s="90"/>
      <c r="E67" s="90"/>
      <c r="F67" s="90"/>
      <c r="G67" s="90"/>
      <c r="H67" s="90"/>
      <c r="I67" s="90"/>
      <c r="J67" s="90"/>
      <c r="K67" s="91"/>
    </row>
    <row r="68" spans="2:11" ht="15.75" customHeight="1" x14ac:dyDescent="0.2">
      <c r="B68" s="49" t="s">
        <v>66</v>
      </c>
      <c r="C68" s="86" t="s">
        <v>62</v>
      </c>
      <c r="D68" s="87"/>
      <c r="E68" s="87"/>
      <c r="F68" s="87"/>
      <c r="G68" s="87"/>
      <c r="H68" s="87"/>
      <c r="I68" s="87"/>
      <c r="J68" s="87"/>
      <c r="K68" s="88"/>
    </row>
    <row r="69" spans="2:11" ht="54.75" customHeight="1" x14ac:dyDescent="0.2">
      <c r="B69" s="40" t="s">
        <v>67</v>
      </c>
      <c r="C69" s="73" t="s">
        <v>90</v>
      </c>
      <c r="D69" s="74"/>
      <c r="E69" s="74"/>
      <c r="F69" s="74"/>
      <c r="G69" s="74"/>
      <c r="H69" s="74"/>
      <c r="I69" s="74"/>
      <c r="J69" s="74"/>
      <c r="K69" s="75"/>
    </row>
    <row r="70" spans="2:11" ht="60.75" customHeight="1" x14ac:dyDescent="0.2">
      <c r="B70" s="40" t="s">
        <v>69</v>
      </c>
      <c r="C70" s="73" t="s">
        <v>91</v>
      </c>
      <c r="D70" s="74"/>
      <c r="E70" s="74"/>
      <c r="F70" s="74"/>
      <c r="G70" s="74"/>
      <c r="H70" s="74"/>
      <c r="I70" s="74"/>
      <c r="J70" s="74"/>
      <c r="K70" s="75"/>
    </row>
    <row r="71" spans="2:11" ht="50.25" customHeight="1" x14ac:dyDescent="0.2">
      <c r="B71" s="50" t="s">
        <v>70</v>
      </c>
      <c r="C71" s="89" t="s">
        <v>92</v>
      </c>
      <c r="D71" s="90"/>
      <c r="E71" s="90"/>
      <c r="F71" s="90"/>
      <c r="G71" s="90"/>
      <c r="H71" s="90"/>
      <c r="I71" s="90"/>
      <c r="J71" s="90"/>
      <c r="K71" s="91"/>
    </row>
    <row r="72" spans="2:11" ht="15.75" customHeight="1" x14ac:dyDescent="0.2">
      <c r="B72" s="49" t="s">
        <v>66</v>
      </c>
      <c r="C72" s="86" t="s">
        <v>63</v>
      </c>
      <c r="D72" s="87"/>
      <c r="E72" s="87"/>
      <c r="F72" s="87"/>
      <c r="G72" s="87"/>
      <c r="H72" s="87"/>
      <c r="I72" s="87"/>
      <c r="J72" s="87"/>
      <c r="K72" s="88"/>
    </row>
    <row r="73" spans="2:11" ht="36" customHeight="1" x14ac:dyDescent="0.2">
      <c r="B73" s="40" t="s">
        <v>67</v>
      </c>
      <c r="C73" s="73" t="s">
        <v>93</v>
      </c>
      <c r="D73" s="74"/>
      <c r="E73" s="74"/>
      <c r="F73" s="74"/>
      <c r="G73" s="74"/>
      <c r="H73" s="74"/>
      <c r="I73" s="74"/>
      <c r="J73" s="74"/>
      <c r="K73" s="75"/>
    </row>
    <row r="74" spans="2:11" ht="61.5" customHeight="1" x14ac:dyDescent="0.2">
      <c r="B74" s="40" t="s">
        <v>69</v>
      </c>
      <c r="C74" s="73" t="s">
        <v>94</v>
      </c>
      <c r="D74" s="74"/>
      <c r="E74" s="74"/>
      <c r="F74" s="74"/>
      <c r="G74" s="74"/>
      <c r="H74" s="74"/>
      <c r="I74" s="74"/>
      <c r="J74" s="74"/>
      <c r="K74" s="75"/>
    </row>
    <row r="75" spans="2:11" ht="49.5" customHeight="1" x14ac:dyDescent="0.2">
      <c r="B75" s="40" t="s">
        <v>70</v>
      </c>
      <c r="C75" s="73" t="s">
        <v>95</v>
      </c>
      <c r="D75" s="74"/>
      <c r="E75" s="74"/>
      <c r="F75" s="74"/>
      <c r="G75" s="74"/>
      <c r="H75" s="74"/>
      <c r="I75" s="74"/>
      <c r="J75" s="74"/>
      <c r="K75" s="75"/>
    </row>
    <row r="76" spans="2:11" ht="15.75" customHeight="1" x14ac:dyDescent="0.2">
      <c r="B76" s="76" t="s">
        <v>126</v>
      </c>
      <c r="C76" s="77"/>
      <c r="D76" s="77"/>
      <c r="E76" s="77"/>
      <c r="F76" s="77"/>
      <c r="G76" s="77"/>
      <c r="H76" s="77"/>
      <c r="I76" s="77"/>
      <c r="J76" s="77"/>
      <c r="K76" s="75"/>
    </row>
    <row r="77" spans="2:11" ht="15.75" customHeight="1" x14ac:dyDescent="0.2">
      <c r="B77" s="78" t="s">
        <v>96</v>
      </c>
      <c r="C77" s="77"/>
      <c r="D77" s="77"/>
      <c r="E77" s="77"/>
      <c r="F77" s="77"/>
      <c r="G77" s="77"/>
      <c r="H77" s="77"/>
      <c r="I77" s="77"/>
      <c r="J77" s="77"/>
      <c r="K77" s="75"/>
    </row>
    <row r="78" spans="2:11" ht="87.75" customHeight="1" x14ac:dyDescent="0.2">
      <c r="B78" s="127" t="s">
        <v>97</v>
      </c>
      <c r="C78" s="90"/>
      <c r="D78" s="90"/>
      <c r="E78" s="90"/>
      <c r="F78" s="90"/>
      <c r="G78" s="90"/>
      <c r="H78" s="90"/>
      <c r="I78" s="90"/>
      <c r="J78" s="90"/>
      <c r="K78" s="91"/>
    </row>
    <row r="79" spans="2:11" ht="15.75" customHeight="1" x14ac:dyDescent="0.2">
      <c r="B79" s="51"/>
      <c r="C79" s="52"/>
      <c r="D79" s="52"/>
      <c r="E79" s="52"/>
      <c r="F79" s="52"/>
      <c r="G79" s="52"/>
      <c r="H79" s="52"/>
      <c r="I79" s="52"/>
      <c r="J79" s="52"/>
      <c r="K79" s="53"/>
    </row>
    <row r="80" spans="2:11" ht="23.25" customHeight="1" x14ac:dyDescent="0.2">
      <c r="B80" s="128" t="s">
        <v>127</v>
      </c>
      <c r="C80" s="74"/>
      <c r="D80" s="74"/>
      <c r="E80" s="74"/>
      <c r="F80" s="74"/>
      <c r="G80" s="74"/>
      <c r="H80" s="74"/>
      <c r="I80" s="74"/>
      <c r="J80" s="74"/>
      <c r="K80" s="115"/>
    </row>
    <row r="81" spans="2:11" ht="15.75" customHeight="1" x14ac:dyDescent="0.2">
      <c r="B81" s="54"/>
      <c r="C81" s="55"/>
      <c r="D81" s="55"/>
      <c r="E81" s="55"/>
      <c r="F81" s="55"/>
      <c r="G81" s="55"/>
      <c r="H81" s="129"/>
      <c r="I81" s="74"/>
      <c r="J81" s="74"/>
      <c r="K81" s="115"/>
    </row>
    <row r="82" spans="2:11" ht="15.75" customHeight="1" x14ac:dyDescent="0.2">
      <c r="B82" s="56" t="s">
        <v>98</v>
      </c>
      <c r="C82" s="82">
        <v>4737094773</v>
      </c>
      <c r="D82" s="82"/>
      <c r="E82" s="82"/>
      <c r="F82" s="55"/>
      <c r="G82" s="55"/>
      <c r="H82" s="114"/>
      <c r="I82" s="74"/>
      <c r="J82" s="74"/>
      <c r="K82" s="115"/>
    </row>
    <row r="83" spans="2:11" ht="15.75" customHeight="1" x14ac:dyDescent="0.2">
      <c r="B83" s="56" t="s">
        <v>99</v>
      </c>
      <c r="C83" s="82">
        <f>SUM(D25)</f>
        <v>1184273695</v>
      </c>
      <c r="D83" s="82"/>
      <c r="E83" s="82"/>
      <c r="F83" s="55"/>
      <c r="G83" s="55"/>
      <c r="H83" s="114"/>
      <c r="I83" s="74"/>
      <c r="J83" s="74"/>
      <c r="K83" s="115"/>
    </row>
    <row r="84" spans="2:11" ht="15.75" customHeight="1" x14ac:dyDescent="0.2">
      <c r="B84" s="56" t="s">
        <v>100</v>
      </c>
      <c r="C84" s="82">
        <f>G25</f>
        <v>1676637288</v>
      </c>
      <c r="D84" s="82"/>
      <c r="E84" s="82"/>
      <c r="F84" s="55"/>
      <c r="G84" s="55"/>
      <c r="H84" s="55"/>
      <c r="I84" s="55"/>
      <c r="J84" s="55"/>
      <c r="K84" s="57"/>
    </row>
    <row r="85" spans="2:11" ht="15.75" customHeight="1" thickBot="1" x14ac:dyDescent="0.25">
      <c r="B85" s="58"/>
      <c r="C85" s="59"/>
      <c r="D85" s="59"/>
      <c r="E85" s="55"/>
      <c r="F85" s="55"/>
      <c r="G85" s="55"/>
      <c r="H85" s="55"/>
      <c r="I85" s="55"/>
      <c r="J85" s="55"/>
      <c r="K85" s="57"/>
    </row>
    <row r="86" spans="2:11" ht="13.5" customHeight="1" thickBot="1" x14ac:dyDescent="0.25">
      <c r="B86" s="60"/>
      <c r="C86" s="116" t="s">
        <v>0</v>
      </c>
      <c r="D86" s="117"/>
      <c r="E86" s="117"/>
      <c r="F86" s="117"/>
      <c r="G86" s="117"/>
      <c r="H86" s="117"/>
      <c r="I86" s="117"/>
      <c r="J86" s="117"/>
      <c r="K86" s="118"/>
    </row>
    <row r="87" spans="2:11" ht="25.5" customHeight="1" thickBot="1" x14ac:dyDescent="0.25">
      <c r="B87" s="30"/>
      <c r="C87" s="119" t="s">
        <v>1</v>
      </c>
      <c r="D87" s="77"/>
      <c r="E87" s="119" t="s">
        <v>2</v>
      </c>
      <c r="F87" s="77"/>
      <c r="G87" s="77"/>
      <c r="H87" s="77"/>
      <c r="I87" s="120"/>
      <c r="J87" s="6" t="s">
        <v>3</v>
      </c>
      <c r="K87" s="31" t="s">
        <v>4</v>
      </c>
    </row>
    <row r="88" spans="2:11" ht="18" customHeight="1" thickBot="1" x14ac:dyDescent="0.25">
      <c r="B88" s="32"/>
      <c r="C88" s="121" t="s">
        <v>5</v>
      </c>
      <c r="D88" s="122"/>
      <c r="E88" s="121" t="s">
        <v>6</v>
      </c>
      <c r="F88" s="122"/>
      <c r="G88" s="122"/>
      <c r="H88" s="122"/>
      <c r="I88" s="123"/>
      <c r="J88" s="4">
        <v>44848</v>
      </c>
      <c r="K88" s="33" t="s">
        <v>7</v>
      </c>
    </row>
    <row r="89" spans="2:11" ht="8.25" customHeight="1" x14ac:dyDescent="0.2">
      <c r="B89" s="124"/>
      <c r="C89" s="125"/>
      <c r="D89" s="125"/>
      <c r="E89" s="125"/>
      <c r="F89" s="125"/>
      <c r="G89" s="125"/>
      <c r="H89" s="125"/>
      <c r="I89" s="125"/>
      <c r="J89" s="125"/>
      <c r="K89" s="126"/>
    </row>
    <row r="90" spans="2:11" ht="4.5" customHeight="1" x14ac:dyDescent="0.2">
      <c r="B90" s="104"/>
      <c r="C90" s="77"/>
      <c r="D90" s="77"/>
      <c r="E90" s="77"/>
      <c r="F90" s="77"/>
      <c r="G90" s="77"/>
      <c r="H90" s="77"/>
      <c r="I90" s="77"/>
      <c r="J90" s="77"/>
      <c r="K90" s="75"/>
    </row>
    <row r="91" spans="2:11" ht="15.75" customHeight="1" x14ac:dyDescent="0.2">
      <c r="B91" s="76" t="s">
        <v>8</v>
      </c>
      <c r="C91" s="77"/>
      <c r="D91" s="77"/>
      <c r="E91" s="77"/>
      <c r="F91" s="77"/>
      <c r="G91" s="77"/>
      <c r="H91" s="77"/>
      <c r="I91" s="77"/>
      <c r="J91" s="77"/>
      <c r="K91" s="75"/>
    </row>
    <row r="92" spans="2:11" ht="14.25" customHeight="1" x14ac:dyDescent="0.2">
      <c r="B92" s="85" t="s">
        <v>9</v>
      </c>
      <c r="C92" s="77"/>
      <c r="D92" s="77"/>
      <c r="E92" s="77"/>
      <c r="F92" s="77"/>
      <c r="G92" s="77"/>
      <c r="H92" s="77"/>
      <c r="I92" s="77"/>
      <c r="J92" s="77"/>
      <c r="K92" s="75"/>
    </row>
    <row r="93" spans="2:11" ht="12" customHeight="1" x14ac:dyDescent="0.2">
      <c r="B93" s="34" t="s">
        <v>10</v>
      </c>
      <c r="C93" s="109" t="s">
        <v>11</v>
      </c>
      <c r="D93" s="87"/>
      <c r="E93" s="87"/>
      <c r="F93" s="87"/>
      <c r="G93" s="87"/>
      <c r="H93" s="87"/>
      <c r="I93" s="87"/>
      <c r="J93" s="87"/>
      <c r="K93" s="88"/>
    </row>
    <row r="94" spans="2:11" ht="20.25" customHeight="1" x14ac:dyDescent="0.2">
      <c r="B94" s="61" t="s">
        <v>12</v>
      </c>
      <c r="C94" s="110" t="s">
        <v>13</v>
      </c>
      <c r="D94" s="74"/>
      <c r="E94" s="74"/>
      <c r="F94" s="74"/>
      <c r="G94" s="74"/>
      <c r="H94" s="74"/>
      <c r="I94" s="74"/>
      <c r="J94" s="74"/>
      <c r="K94" s="75"/>
    </row>
    <row r="95" spans="2:11" ht="14.25" customHeight="1" x14ac:dyDescent="0.2">
      <c r="B95" s="61" t="s">
        <v>14</v>
      </c>
      <c r="C95" s="110" t="s">
        <v>15</v>
      </c>
      <c r="D95" s="74"/>
      <c r="E95" s="74"/>
      <c r="F95" s="74"/>
      <c r="G95" s="74"/>
      <c r="H95" s="74"/>
      <c r="I95" s="74"/>
      <c r="J95" s="74"/>
      <c r="K95" s="75"/>
    </row>
    <row r="96" spans="2:11" ht="48" customHeight="1" x14ac:dyDescent="0.2">
      <c r="B96" s="36" t="s">
        <v>16</v>
      </c>
      <c r="C96" s="73" t="s">
        <v>17</v>
      </c>
      <c r="D96" s="74"/>
      <c r="E96" s="74"/>
      <c r="F96" s="74"/>
      <c r="G96" s="74"/>
      <c r="H96" s="74"/>
      <c r="I96" s="74"/>
      <c r="J96" s="74"/>
      <c r="K96" s="75"/>
    </row>
    <row r="97" spans="1:25" ht="43.5" customHeight="1" x14ac:dyDescent="0.2">
      <c r="B97" s="37" t="s">
        <v>18</v>
      </c>
      <c r="C97" s="89" t="s">
        <v>19</v>
      </c>
      <c r="D97" s="90"/>
      <c r="E97" s="90"/>
      <c r="F97" s="90"/>
      <c r="G97" s="90"/>
      <c r="H97" s="90"/>
      <c r="I97" s="90"/>
      <c r="J97" s="90"/>
      <c r="K97" s="91"/>
    </row>
    <row r="98" spans="1:25" ht="12.75" customHeight="1" x14ac:dyDescent="0.2">
      <c r="B98" s="76" t="s">
        <v>20</v>
      </c>
      <c r="C98" s="77"/>
      <c r="D98" s="77"/>
      <c r="E98" s="77"/>
      <c r="F98" s="77"/>
      <c r="G98" s="77"/>
      <c r="H98" s="77"/>
      <c r="I98" s="77"/>
      <c r="J98" s="77"/>
      <c r="K98" s="75"/>
    </row>
    <row r="99" spans="1:25" ht="12.75" customHeight="1" x14ac:dyDescent="0.2">
      <c r="B99" s="62" t="s">
        <v>21</v>
      </c>
      <c r="C99" s="63">
        <v>3</v>
      </c>
      <c r="D99" s="111" t="s">
        <v>101</v>
      </c>
      <c r="E99" s="112"/>
      <c r="F99" s="112"/>
      <c r="G99" s="112"/>
      <c r="H99" s="112"/>
      <c r="I99" s="112"/>
      <c r="J99" s="112"/>
      <c r="K99" s="113"/>
    </row>
    <row r="100" spans="1:25" ht="11.25" customHeight="1" x14ac:dyDescent="0.2">
      <c r="B100" s="62" t="s">
        <v>22</v>
      </c>
      <c r="C100" s="64">
        <v>3.3</v>
      </c>
      <c r="D100" s="111" t="s">
        <v>102</v>
      </c>
      <c r="E100" s="112"/>
      <c r="F100" s="112"/>
      <c r="G100" s="112"/>
      <c r="H100" s="112"/>
      <c r="I100" s="112"/>
      <c r="J100" s="112"/>
      <c r="K100" s="113"/>
    </row>
    <row r="101" spans="1:25" ht="15.75" customHeight="1" x14ac:dyDescent="0.2">
      <c r="B101" s="62" t="s">
        <v>23</v>
      </c>
      <c r="C101" s="64" t="s">
        <v>24</v>
      </c>
      <c r="D101" s="111" t="s">
        <v>103</v>
      </c>
      <c r="E101" s="112"/>
      <c r="F101" s="112"/>
      <c r="G101" s="112"/>
      <c r="H101" s="112"/>
      <c r="I101" s="112"/>
      <c r="J101" s="112"/>
      <c r="K101" s="113"/>
    </row>
    <row r="102" spans="1:25" ht="19.5" customHeight="1" x14ac:dyDescent="0.2">
      <c r="B102" s="76" t="s">
        <v>25</v>
      </c>
      <c r="C102" s="77"/>
      <c r="D102" s="77"/>
      <c r="E102" s="77"/>
      <c r="F102" s="77"/>
      <c r="G102" s="77"/>
      <c r="H102" s="77"/>
      <c r="I102" s="77"/>
      <c r="J102" s="77"/>
      <c r="K102" s="75"/>
    </row>
    <row r="103" spans="1:25" ht="15.75" customHeight="1" x14ac:dyDescent="0.2">
      <c r="B103" s="36" t="s">
        <v>26</v>
      </c>
      <c r="C103" s="73" t="s">
        <v>104</v>
      </c>
      <c r="D103" s="74"/>
      <c r="E103" s="74"/>
      <c r="F103" s="74"/>
      <c r="G103" s="74"/>
      <c r="H103" s="74"/>
      <c r="I103" s="74"/>
      <c r="J103" s="74"/>
      <c r="K103" s="75"/>
    </row>
    <row r="104" spans="1:25" ht="36.75" customHeight="1" x14ac:dyDescent="0.2">
      <c r="B104" s="40" t="s">
        <v>28</v>
      </c>
      <c r="C104" s="73" t="s">
        <v>105</v>
      </c>
      <c r="D104" s="74"/>
      <c r="E104" s="74"/>
      <c r="F104" s="74"/>
      <c r="G104" s="74"/>
      <c r="H104" s="74"/>
      <c r="I104" s="74"/>
      <c r="J104" s="74"/>
      <c r="K104" s="75"/>
    </row>
    <row r="105" spans="1:25" ht="31.5" customHeight="1" x14ac:dyDescent="0.2">
      <c r="B105" s="40" t="s">
        <v>124</v>
      </c>
      <c r="C105" s="73" t="s">
        <v>106</v>
      </c>
      <c r="D105" s="74"/>
      <c r="E105" s="74"/>
      <c r="F105" s="74"/>
      <c r="G105" s="74"/>
      <c r="H105" s="74"/>
      <c r="I105" s="74"/>
      <c r="J105" s="74"/>
      <c r="K105" s="75"/>
    </row>
    <row r="106" spans="1:25" ht="36" customHeight="1" x14ac:dyDescent="0.2">
      <c r="B106" s="40" t="s">
        <v>31</v>
      </c>
      <c r="C106" s="73" t="s">
        <v>107</v>
      </c>
      <c r="D106" s="74"/>
      <c r="E106" s="74"/>
      <c r="F106" s="74"/>
      <c r="G106" s="74"/>
      <c r="H106" s="74"/>
      <c r="I106" s="74"/>
      <c r="J106" s="74"/>
      <c r="K106" s="75"/>
    </row>
    <row r="107" spans="1:25" ht="12.75" customHeight="1" x14ac:dyDescent="0.2">
      <c r="B107" s="76" t="s">
        <v>33</v>
      </c>
      <c r="C107" s="77"/>
      <c r="D107" s="77"/>
      <c r="E107" s="77"/>
      <c r="F107" s="77"/>
      <c r="G107" s="77"/>
      <c r="H107" s="77"/>
      <c r="I107" s="77"/>
      <c r="J107" s="77"/>
      <c r="K107" s="75"/>
    </row>
    <row r="108" spans="1:25" ht="15" customHeight="1" x14ac:dyDescent="0.2">
      <c r="B108" s="85" t="s">
        <v>34</v>
      </c>
      <c r="C108" s="77"/>
      <c r="D108" s="77"/>
      <c r="E108" s="77"/>
      <c r="F108" s="77"/>
      <c r="G108" s="77"/>
      <c r="H108" s="77"/>
      <c r="I108" s="77"/>
      <c r="J108" s="77"/>
      <c r="K108" s="75"/>
    </row>
    <row r="109" spans="1:25" ht="22.5" customHeight="1" x14ac:dyDescent="0.2">
      <c r="B109" s="94" t="s">
        <v>35</v>
      </c>
      <c r="C109" s="95"/>
      <c r="D109" s="101" t="s">
        <v>36</v>
      </c>
      <c r="E109" s="102"/>
      <c r="F109" s="102"/>
      <c r="G109" s="101" t="s">
        <v>37</v>
      </c>
      <c r="H109" s="102"/>
      <c r="I109" s="102"/>
      <c r="J109" s="101" t="s">
        <v>38</v>
      </c>
      <c r="K109" s="103"/>
    </row>
    <row r="110" spans="1:25" ht="15.75" customHeight="1" x14ac:dyDescent="0.2">
      <c r="A110" s="2"/>
      <c r="B110" s="96">
        <f>SUM(E114:E115)</f>
        <v>376242745</v>
      </c>
      <c r="C110" s="93"/>
      <c r="D110" s="97">
        <f>SUM(G114:G115)</f>
        <v>94060686.25</v>
      </c>
      <c r="E110" s="98"/>
      <c r="F110" s="93"/>
      <c r="G110" s="97">
        <f>SUM(I114:I115)</f>
        <v>135164087.00999999</v>
      </c>
      <c r="H110" s="98"/>
      <c r="I110" s="93"/>
      <c r="J110" s="99">
        <f>+IF(G110&gt;0,G110/D110,0)</f>
        <v>1.4369881020297148</v>
      </c>
      <c r="K110" s="100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B111" s="85" t="s">
        <v>39</v>
      </c>
      <c r="C111" s="77"/>
      <c r="D111" s="77"/>
      <c r="E111" s="77"/>
      <c r="F111" s="77"/>
      <c r="G111" s="77"/>
      <c r="H111" s="77"/>
      <c r="I111" s="77"/>
      <c r="J111" s="77"/>
      <c r="K111" s="75"/>
    </row>
    <row r="112" spans="1:25" ht="11.25" customHeight="1" x14ac:dyDescent="0.2">
      <c r="B112" s="41"/>
      <c r="C112" s="12"/>
      <c r="D112" s="92" t="s">
        <v>40</v>
      </c>
      <c r="E112" s="93"/>
      <c r="F112" s="92" t="s">
        <v>108</v>
      </c>
      <c r="G112" s="93"/>
      <c r="H112" s="92" t="s">
        <v>109</v>
      </c>
      <c r="I112" s="93"/>
      <c r="J112" s="92" t="s">
        <v>43</v>
      </c>
      <c r="K112" s="100"/>
    </row>
    <row r="113" spans="2:11" ht="30.75" customHeight="1" x14ac:dyDescent="0.2">
      <c r="B113" s="65" t="s">
        <v>44</v>
      </c>
      <c r="C113" s="66" t="s">
        <v>45</v>
      </c>
      <c r="D113" s="66" t="s">
        <v>46</v>
      </c>
      <c r="E113" s="66" t="s">
        <v>47</v>
      </c>
      <c r="F113" s="66" t="s">
        <v>48</v>
      </c>
      <c r="G113" s="66" t="s">
        <v>49</v>
      </c>
      <c r="H113" s="66" t="s">
        <v>50</v>
      </c>
      <c r="I113" s="66" t="s">
        <v>51</v>
      </c>
      <c r="J113" s="66" t="s">
        <v>52</v>
      </c>
      <c r="K113" s="48" t="s">
        <v>53</v>
      </c>
    </row>
    <row r="114" spans="2:11" ht="45.75" customHeight="1" x14ac:dyDescent="0.2">
      <c r="B114" s="67" t="s">
        <v>110</v>
      </c>
      <c r="C114" s="26" t="s">
        <v>111</v>
      </c>
      <c r="D114" s="13">
        <v>1615179</v>
      </c>
      <c r="E114" s="13">
        <v>348859428</v>
      </c>
      <c r="F114" s="13">
        <v>403795</v>
      </c>
      <c r="G114" s="13">
        <v>87214857</v>
      </c>
      <c r="H114" s="14">
        <v>542615</v>
      </c>
      <c r="I114" s="13">
        <v>107569454.54999998</v>
      </c>
      <c r="J114" s="15">
        <f t="shared" ref="J114:K114" si="9">IF(H114&gt;0,H114/F114,0)</f>
        <v>1.3437883084238289</v>
      </c>
      <c r="K114" s="68">
        <f t="shared" si="9"/>
        <v>1.2333845201397278</v>
      </c>
    </row>
    <row r="115" spans="2:11" ht="45" customHeight="1" x14ac:dyDescent="0.2">
      <c r="B115" s="67" t="s">
        <v>112</v>
      </c>
      <c r="C115" s="26" t="s">
        <v>113</v>
      </c>
      <c r="D115" s="13">
        <v>857</v>
      </c>
      <c r="E115" s="13">
        <v>27383317</v>
      </c>
      <c r="F115" s="13">
        <v>214</v>
      </c>
      <c r="G115" s="13">
        <v>6845829.25</v>
      </c>
      <c r="H115" s="14">
        <v>210</v>
      </c>
      <c r="I115" s="13">
        <v>27594632.460000001</v>
      </c>
      <c r="J115" s="16">
        <f t="shared" ref="J115:K115" si="10">IF(H115&gt;0,H115/F115,0)</f>
        <v>0.98130841121495327</v>
      </c>
      <c r="K115" s="69">
        <f t="shared" si="10"/>
        <v>4.0308677666770611</v>
      </c>
    </row>
    <row r="116" spans="2:11" ht="16.5" customHeight="1" x14ac:dyDescent="0.2">
      <c r="B116" s="76" t="s">
        <v>64</v>
      </c>
      <c r="C116" s="77"/>
      <c r="D116" s="77"/>
      <c r="E116" s="77"/>
      <c r="F116" s="77"/>
      <c r="G116" s="77"/>
      <c r="H116" s="77"/>
      <c r="I116" s="77"/>
      <c r="J116" s="77"/>
      <c r="K116" s="75"/>
    </row>
    <row r="117" spans="2:11" ht="15.75" customHeight="1" x14ac:dyDescent="0.2">
      <c r="B117" s="85" t="s">
        <v>65</v>
      </c>
      <c r="C117" s="77"/>
      <c r="D117" s="77"/>
      <c r="E117" s="77"/>
      <c r="F117" s="77"/>
      <c r="G117" s="77"/>
      <c r="H117" s="77"/>
      <c r="I117" s="77"/>
      <c r="J117" s="77"/>
      <c r="K117" s="75"/>
    </row>
    <row r="118" spans="2:11" ht="15.75" customHeight="1" x14ac:dyDescent="0.2">
      <c r="B118" s="49" t="s">
        <v>66</v>
      </c>
      <c r="C118" s="86" t="s">
        <v>110</v>
      </c>
      <c r="D118" s="87"/>
      <c r="E118" s="87"/>
      <c r="F118" s="87"/>
      <c r="G118" s="87"/>
      <c r="H118" s="87"/>
      <c r="I118" s="87"/>
      <c r="J118" s="87"/>
      <c r="K118" s="88"/>
    </row>
    <row r="119" spans="2:11" ht="144.75" customHeight="1" x14ac:dyDescent="0.2">
      <c r="B119" s="40" t="s">
        <v>67</v>
      </c>
      <c r="C119" s="73" t="s">
        <v>128</v>
      </c>
      <c r="D119" s="74"/>
      <c r="E119" s="74"/>
      <c r="F119" s="74"/>
      <c r="G119" s="74"/>
      <c r="H119" s="74"/>
      <c r="I119" s="74"/>
      <c r="J119" s="74"/>
      <c r="K119" s="75"/>
    </row>
    <row r="120" spans="2:11" ht="51.75" customHeight="1" x14ac:dyDescent="0.2">
      <c r="B120" s="40" t="s">
        <v>69</v>
      </c>
      <c r="C120" s="73" t="s">
        <v>114</v>
      </c>
      <c r="D120" s="74"/>
      <c r="E120" s="74"/>
      <c r="F120" s="74"/>
      <c r="G120" s="74"/>
      <c r="H120" s="74"/>
      <c r="I120" s="74"/>
      <c r="J120" s="74"/>
      <c r="K120" s="75"/>
    </row>
    <row r="121" spans="2:11" ht="69" customHeight="1" x14ac:dyDescent="0.2">
      <c r="B121" s="50" t="s">
        <v>70</v>
      </c>
      <c r="C121" s="89" t="s">
        <v>115</v>
      </c>
      <c r="D121" s="90"/>
      <c r="E121" s="90"/>
      <c r="F121" s="90"/>
      <c r="G121" s="90"/>
      <c r="H121" s="90"/>
      <c r="I121" s="90"/>
      <c r="J121" s="90"/>
      <c r="K121" s="91"/>
    </row>
    <row r="122" spans="2:11" ht="22.5" customHeight="1" x14ac:dyDescent="0.2">
      <c r="B122" s="49" t="s">
        <v>66</v>
      </c>
      <c r="C122" s="86" t="s">
        <v>112</v>
      </c>
      <c r="D122" s="87"/>
      <c r="E122" s="87"/>
      <c r="F122" s="87"/>
      <c r="G122" s="87"/>
      <c r="H122" s="87"/>
      <c r="I122" s="87"/>
      <c r="J122" s="87"/>
      <c r="K122" s="88"/>
    </row>
    <row r="123" spans="2:11" ht="94.5" customHeight="1" x14ac:dyDescent="0.2">
      <c r="B123" s="40" t="s">
        <v>67</v>
      </c>
      <c r="C123" s="73" t="s">
        <v>129</v>
      </c>
      <c r="D123" s="74"/>
      <c r="E123" s="74"/>
      <c r="F123" s="74"/>
      <c r="G123" s="74"/>
      <c r="H123" s="74"/>
      <c r="I123" s="74"/>
      <c r="J123" s="74"/>
      <c r="K123" s="75"/>
    </row>
    <row r="124" spans="2:11" ht="51" customHeight="1" x14ac:dyDescent="0.2">
      <c r="B124" s="40" t="s">
        <v>69</v>
      </c>
      <c r="C124" s="73" t="s">
        <v>116</v>
      </c>
      <c r="D124" s="74"/>
      <c r="E124" s="74"/>
      <c r="F124" s="74"/>
      <c r="G124" s="74"/>
      <c r="H124" s="74"/>
      <c r="I124" s="74"/>
      <c r="J124" s="74"/>
      <c r="K124" s="75"/>
    </row>
    <row r="125" spans="2:11" ht="51.75" customHeight="1" x14ac:dyDescent="0.2">
      <c r="B125" s="40" t="s">
        <v>70</v>
      </c>
      <c r="C125" s="73" t="s">
        <v>121</v>
      </c>
      <c r="D125" s="74"/>
      <c r="E125" s="74"/>
      <c r="F125" s="74"/>
      <c r="G125" s="74"/>
      <c r="H125" s="74"/>
      <c r="I125" s="74"/>
      <c r="J125" s="74"/>
      <c r="K125" s="75"/>
    </row>
    <row r="126" spans="2:11" ht="15.75" customHeight="1" x14ac:dyDescent="0.2">
      <c r="B126" s="76" t="s">
        <v>126</v>
      </c>
      <c r="C126" s="77"/>
      <c r="D126" s="77"/>
      <c r="E126" s="77"/>
      <c r="F126" s="77"/>
      <c r="G126" s="77"/>
      <c r="H126" s="77"/>
      <c r="I126" s="77"/>
      <c r="J126" s="77"/>
      <c r="K126" s="75"/>
    </row>
    <row r="127" spans="2:11" ht="15.75" customHeight="1" x14ac:dyDescent="0.2">
      <c r="B127" s="78" t="s">
        <v>96</v>
      </c>
      <c r="C127" s="77"/>
      <c r="D127" s="77"/>
      <c r="E127" s="77"/>
      <c r="F127" s="77"/>
      <c r="G127" s="77"/>
      <c r="H127" s="77"/>
      <c r="I127" s="77"/>
      <c r="J127" s="77"/>
      <c r="K127" s="75"/>
    </row>
    <row r="128" spans="2:11" ht="57.75" customHeight="1" x14ac:dyDescent="0.2">
      <c r="B128" s="79" t="s">
        <v>117</v>
      </c>
      <c r="C128" s="80"/>
      <c r="D128" s="80"/>
      <c r="E128" s="80"/>
      <c r="F128" s="80"/>
      <c r="G128" s="80"/>
      <c r="H128" s="80"/>
      <c r="I128" s="80"/>
      <c r="J128" s="80"/>
      <c r="K128" s="81"/>
    </row>
    <row r="129" spans="2:17" ht="15.75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8"/>
    </row>
    <row r="130" spans="2:17" ht="29.25" customHeight="1" x14ac:dyDescent="0.2">
      <c r="B130" s="105" t="s">
        <v>127</v>
      </c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2:17" ht="15.75" customHeight="1" x14ac:dyDescent="0.2">
      <c r="B131" s="9"/>
      <c r="C131" s="9"/>
      <c r="D131" s="9"/>
      <c r="E131" s="9"/>
      <c r="F131" s="9"/>
      <c r="G131" s="9"/>
      <c r="H131" s="107"/>
      <c r="I131" s="106"/>
      <c r="J131" s="106"/>
      <c r="K131" s="106"/>
    </row>
    <row r="132" spans="2:17" ht="15.75" customHeight="1" x14ac:dyDescent="0.2">
      <c r="B132" s="10" t="s">
        <v>98</v>
      </c>
      <c r="C132" s="24">
        <v>376242745</v>
      </c>
      <c r="D132" s="17"/>
      <c r="E132" s="17"/>
      <c r="F132" s="9"/>
      <c r="G132" s="9"/>
      <c r="H132" s="108"/>
      <c r="I132" s="106"/>
      <c r="J132" s="106"/>
      <c r="K132" s="106"/>
    </row>
    <row r="133" spans="2:17" ht="15.75" customHeight="1" x14ac:dyDescent="0.2">
      <c r="B133" s="10" t="s">
        <v>99</v>
      </c>
      <c r="C133" s="24">
        <v>94060686.25</v>
      </c>
      <c r="D133" s="17"/>
      <c r="E133" s="17"/>
      <c r="F133" s="9"/>
      <c r="G133" s="9"/>
      <c r="H133" s="108"/>
      <c r="I133" s="106"/>
      <c r="J133" s="106"/>
      <c r="K133" s="106"/>
    </row>
    <row r="134" spans="2:17" ht="15.75" customHeight="1" x14ac:dyDescent="0.2">
      <c r="B134" s="18" t="s">
        <v>100</v>
      </c>
      <c r="C134" s="25">
        <f>G110</f>
        <v>135164087.00999999</v>
      </c>
      <c r="D134" s="9"/>
      <c r="E134" s="9"/>
      <c r="F134" s="9"/>
      <c r="G134" s="9"/>
      <c r="H134" s="9"/>
      <c r="I134" s="9"/>
      <c r="J134" s="9"/>
      <c r="K134" s="11"/>
    </row>
    <row r="135" spans="2:17" ht="15.7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11"/>
    </row>
    <row r="136" spans="2:17" ht="15.75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11"/>
    </row>
    <row r="137" spans="2:17" ht="13.5" customHeight="1" x14ac:dyDescent="0.2">
      <c r="B137" s="83" t="s">
        <v>130</v>
      </c>
      <c r="C137" s="83"/>
      <c r="D137" s="83"/>
      <c r="E137" s="27"/>
      <c r="F137" s="19"/>
      <c r="H137" s="28" t="s">
        <v>118</v>
      </c>
      <c r="N137" s="19"/>
      <c r="O137" s="19"/>
      <c r="P137" s="19"/>
      <c r="Q137" s="19"/>
    </row>
    <row r="138" spans="2:17" ht="15.75" customHeight="1" x14ac:dyDescent="0.2">
      <c r="B138" s="84" t="s">
        <v>122</v>
      </c>
      <c r="C138" s="84"/>
      <c r="D138" s="84"/>
      <c r="E138" s="20"/>
      <c r="F138" s="19"/>
      <c r="H138" s="71" t="s">
        <v>120</v>
      </c>
      <c r="I138" s="71"/>
      <c r="J138" s="71"/>
      <c r="M138" s="20"/>
      <c r="Q138" s="19"/>
    </row>
    <row r="139" spans="2:17" ht="15.75" customHeight="1" x14ac:dyDescent="0.2">
      <c r="B139" s="84" t="s">
        <v>123</v>
      </c>
      <c r="C139" s="84"/>
      <c r="D139" s="84"/>
      <c r="E139" s="20"/>
      <c r="F139" s="19"/>
      <c r="H139" s="71" t="s">
        <v>119</v>
      </c>
      <c r="I139" s="71"/>
      <c r="J139" s="71"/>
      <c r="M139" s="20"/>
      <c r="Q139" s="19"/>
    </row>
    <row r="140" spans="2:17" ht="15.75" customHeight="1" x14ac:dyDescent="0.2">
      <c r="B140" s="9"/>
      <c r="C140" s="21"/>
      <c r="D140" s="19"/>
      <c r="E140" s="19"/>
      <c r="F140" s="19"/>
      <c r="G140" s="19"/>
      <c r="H140" s="19"/>
      <c r="I140" s="19"/>
      <c r="J140" s="9"/>
      <c r="K140" s="11"/>
    </row>
    <row r="141" spans="2:17" ht="15.75" customHeight="1" x14ac:dyDescent="0.2">
      <c r="D141" s="19"/>
      <c r="E141" s="72" t="s">
        <v>133</v>
      </c>
      <c r="F141" s="72"/>
      <c r="G141" s="72"/>
      <c r="H141" s="19"/>
      <c r="I141" s="19"/>
      <c r="J141" s="9"/>
      <c r="K141" s="11"/>
    </row>
    <row r="142" spans="2:17" ht="15.75" customHeight="1" x14ac:dyDescent="0.2">
      <c r="C142" s="19"/>
      <c r="D142" s="19"/>
      <c r="E142" s="70" t="s">
        <v>132</v>
      </c>
      <c r="F142" s="70"/>
      <c r="G142" s="70"/>
      <c r="H142" s="19"/>
      <c r="J142" s="9"/>
      <c r="K142" s="11"/>
    </row>
    <row r="143" spans="2:17" ht="15.75" customHeight="1" x14ac:dyDescent="0.2">
      <c r="C143" s="19"/>
      <c r="D143" s="19"/>
      <c r="E143" s="70" t="s">
        <v>131</v>
      </c>
      <c r="F143" s="70"/>
      <c r="G143" s="70"/>
      <c r="H143" s="19"/>
      <c r="J143" s="9"/>
      <c r="K143" s="11"/>
    </row>
    <row r="144" spans="2:17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3"/>
    </row>
    <row r="145" spans="2:1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3"/>
    </row>
    <row r="146" spans="2:1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3"/>
    </row>
    <row r="147" spans="2:1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3"/>
    </row>
    <row r="148" spans="2:1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3"/>
    </row>
    <row r="149" spans="2:1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3"/>
    </row>
    <row r="150" spans="2:1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3"/>
    </row>
    <row r="151" spans="2:1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3"/>
    </row>
    <row r="152" spans="2:1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3"/>
    </row>
    <row r="153" spans="2:1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3"/>
    </row>
    <row r="154" spans="2:1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3"/>
    </row>
    <row r="155" spans="2:1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3"/>
    </row>
    <row r="156" spans="2:1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3"/>
    </row>
    <row r="157" spans="2:1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3"/>
    </row>
    <row r="158" spans="2:1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3"/>
    </row>
    <row r="159" spans="2:1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3"/>
    </row>
    <row r="160" spans="2:1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3"/>
    </row>
    <row r="161" spans="2:1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3"/>
    </row>
    <row r="162" spans="2:1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3"/>
    </row>
    <row r="163" spans="2:1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3"/>
    </row>
    <row r="164" spans="2:1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3"/>
    </row>
    <row r="165" spans="2:1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3"/>
    </row>
    <row r="166" spans="2:1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3"/>
    </row>
    <row r="167" spans="2:1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3"/>
    </row>
    <row r="168" spans="2:1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3"/>
    </row>
    <row r="169" spans="2:11" ht="15.7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3"/>
    </row>
    <row r="170" spans="2:11" ht="15.7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3"/>
    </row>
    <row r="171" spans="2:11" ht="15.7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3"/>
    </row>
    <row r="172" spans="2:11" ht="15.7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3"/>
    </row>
    <row r="173" spans="2:11" ht="15.7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3"/>
    </row>
    <row r="174" spans="2:11" ht="15.7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3"/>
    </row>
    <row r="175" spans="2:11" ht="15.7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3"/>
    </row>
    <row r="176" spans="2:11" ht="15.7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3"/>
    </row>
    <row r="177" spans="2:11" ht="15.7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3"/>
    </row>
    <row r="178" spans="2:11" ht="15.7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3"/>
    </row>
    <row r="179" spans="2:11" ht="15.7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3"/>
    </row>
    <row r="180" spans="2:11" ht="15.7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3"/>
    </row>
    <row r="181" spans="2:11" ht="15.7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3"/>
    </row>
    <row r="182" spans="2:11" ht="15.7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3"/>
    </row>
    <row r="183" spans="2:11" ht="15.7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3"/>
    </row>
    <row r="184" spans="2:11" ht="15.7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3"/>
    </row>
    <row r="185" spans="2:11" ht="15.7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3"/>
    </row>
    <row r="186" spans="2:11" ht="15.7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3"/>
    </row>
    <row r="187" spans="2:11" ht="15.7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3"/>
    </row>
    <row r="188" spans="2:11" ht="15.7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3"/>
    </row>
    <row r="189" spans="2:11" ht="15.7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3"/>
    </row>
    <row r="190" spans="2:11" ht="15.7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3"/>
    </row>
    <row r="191" spans="2:11" ht="15.7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3"/>
    </row>
    <row r="192" spans="2:11" ht="15.7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3"/>
    </row>
    <row r="193" spans="2:11" ht="15.7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3"/>
    </row>
    <row r="194" spans="2:11" ht="15.7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3"/>
    </row>
    <row r="195" spans="2:11" ht="15.7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3"/>
    </row>
    <row r="196" spans="2:11" ht="15.7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3"/>
    </row>
    <row r="197" spans="2:11" ht="15.7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3"/>
    </row>
    <row r="198" spans="2:11" ht="15.7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3"/>
    </row>
    <row r="199" spans="2:11" ht="15.7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3"/>
    </row>
    <row r="200" spans="2:11" ht="15.7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3"/>
    </row>
    <row r="201" spans="2:11" ht="15.7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3"/>
    </row>
    <row r="202" spans="2:11" ht="15.7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3"/>
    </row>
    <row r="203" spans="2:11" ht="15.7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3"/>
    </row>
    <row r="204" spans="2:11" ht="15.7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3"/>
    </row>
    <row r="205" spans="2:11" ht="15.7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3"/>
    </row>
    <row r="206" spans="2:11" ht="15.7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3"/>
    </row>
    <row r="207" spans="2:11" ht="15.7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3"/>
    </row>
    <row r="208" spans="2:11" ht="15.7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3"/>
    </row>
    <row r="209" spans="2:11" ht="15.7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3"/>
    </row>
    <row r="210" spans="2:11" ht="15.7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3"/>
    </row>
    <row r="211" spans="2:11" ht="15.7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3"/>
    </row>
    <row r="212" spans="2:11" ht="15.7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3"/>
    </row>
    <row r="213" spans="2:11" ht="15.7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3"/>
    </row>
    <row r="214" spans="2:11" ht="15.7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3"/>
    </row>
    <row r="215" spans="2:11" ht="15.7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3"/>
    </row>
    <row r="216" spans="2:11" ht="15.7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3"/>
    </row>
    <row r="217" spans="2:11" ht="15.7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3"/>
    </row>
    <row r="218" spans="2:11" ht="15.7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3"/>
    </row>
    <row r="219" spans="2:11" ht="15.7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3"/>
    </row>
    <row r="220" spans="2:11" ht="15.7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3"/>
    </row>
    <row r="221" spans="2:11" ht="15.7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3"/>
    </row>
    <row r="222" spans="2:11" ht="15.7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3"/>
    </row>
    <row r="223" spans="2:11" ht="15.7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3"/>
    </row>
    <row r="224" spans="2:11" ht="15.7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3"/>
    </row>
    <row r="225" spans="2:11" ht="15.7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3"/>
    </row>
    <row r="226" spans="2:11" ht="15.7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3"/>
    </row>
    <row r="227" spans="2:11" ht="15.7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3"/>
    </row>
    <row r="228" spans="2:11" ht="15.7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3"/>
    </row>
    <row r="229" spans="2:11" ht="15.7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3"/>
    </row>
    <row r="230" spans="2:11" ht="15.7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3"/>
    </row>
    <row r="231" spans="2:11" ht="15.7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3"/>
    </row>
    <row r="232" spans="2:11" ht="15.7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3"/>
    </row>
    <row r="233" spans="2:11" ht="15.7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3"/>
    </row>
    <row r="234" spans="2:11" ht="15.7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3"/>
    </row>
    <row r="235" spans="2:11" ht="15.7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3"/>
    </row>
    <row r="236" spans="2:11" ht="15.7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3"/>
    </row>
    <row r="237" spans="2:11" ht="15.7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3"/>
    </row>
    <row r="238" spans="2:11" ht="15.7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3"/>
    </row>
    <row r="239" spans="2:11" ht="15.7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3"/>
    </row>
    <row r="240" spans="2:11" ht="15.7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3"/>
    </row>
    <row r="241" spans="2:11" ht="15.7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3"/>
    </row>
    <row r="242" spans="2:11" ht="15.7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3"/>
    </row>
    <row r="243" spans="2:11" ht="15.7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3"/>
    </row>
    <row r="244" spans="2:11" ht="15.7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3"/>
    </row>
    <row r="245" spans="2:11" ht="15.7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3"/>
    </row>
    <row r="246" spans="2:11" ht="15.7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3"/>
    </row>
    <row r="247" spans="2:11" ht="15.7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3"/>
    </row>
    <row r="248" spans="2:11" ht="15.7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3"/>
    </row>
    <row r="249" spans="2:11" ht="15.7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3"/>
    </row>
    <row r="250" spans="2:11" ht="15.7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3"/>
    </row>
    <row r="251" spans="2:11" ht="15.7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3"/>
    </row>
    <row r="252" spans="2:11" ht="15.7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3"/>
    </row>
    <row r="253" spans="2:11" ht="15.7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3"/>
    </row>
    <row r="254" spans="2:11" ht="15.7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3"/>
    </row>
    <row r="255" spans="2:11" ht="15.7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3"/>
    </row>
    <row r="256" spans="2:11" ht="15.7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3"/>
    </row>
    <row r="257" spans="2:11" ht="15.7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3"/>
    </row>
    <row r="258" spans="2:11" ht="15.7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3"/>
    </row>
    <row r="259" spans="2:11" ht="15.7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3"/>
    </row>
    <row r="260" spans="2:11" ht="15.7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3"/>
    </row>
    <row r="261" spans="2:11" ht="15.7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3"/>
    </row>
    <row r="262" spans="2:11" ht="15.7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3"/>
    </row>
    <row r="263" spans="2:11" ht="15.7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3"/>
    </row>
    <row r="264" spans="2:11" ht="15.7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3"/>
    </row>
    <row r="265" spans="2:11" ht="15.7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3"/>
    </row>
    <row r="266" spans="2:11" ht="15.7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3"/>
    </row>
    <row r="267" spans="2:11" ht="15.7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3"/>
    </row>
    <row r="268" spans="2:11" ht="15.7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3"/>
    </row>
    <row r="269" spans="2:11" ht="15.7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3"/>
    </row>
    <row r="270" spans="2:11" ht="15.7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3"/>
    </row>
    <row r="271" spans="2:11" ht="15.7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3"/>
    </row>
    <row r="272" spans="2:11" ht="15.7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3"/>
    </row>
    <row r="273" spans="2:11" ht="15.7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3"/>
    </row>
    <row r="274" spans="2:11" ht="15.7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3"/>
    </row>
    <row r="275" spans="2:11" ht="15.7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3"/>
    </row>
    <row r="276" spans="2:11" ht="15.7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3"/>
    </row>
    <row r="277" spans="2:11" ht="15.7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3"/>
    </row>
    <row r="278" spans="2:11" ht="15.7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3"/>
    </row>
    <row r="279" spans="2:11" ht="15.7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3"/>
    </row>
    <row r="280" spans="2:11" ht="15.7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3"/>
    </row>
    <row r="281" spans="2:11" ht="15.7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3"/>
    </row>
    <row r="282" spans="2:11" ht="15.7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3"/>
    </row>
    <row r="283" spans="2:11" ht="15.7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3"/>
    </row>
    <row r="284" spans="2:11" ht="15.7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3"/>
    </row>
    <row r="285" spans="2:11" ht="15.7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3"/>
    </row>
    <row r="286" spans="2:11" ht="15.7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3"/>
    </row>
    <row r="287" spans="2:11" ht="15.7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3"/>
    </row>
    <row r="288" spans="2:11" ht="15.7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3"/>
    </row>
    <row r="289" spans="2:11" ht="15.7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3"/>
    </row>
    <row r="290" spans="2:11" ht="15.7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3"/>
    </row>
    <row r="291" spans="2:11" ht="15.7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3"/>
    </row>
    <row r="292" spans="2:11" ht="15.7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3"/>
    </row>
    <row r="293" spans="2:11" ht="15.7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3"/>
    </row>
    <row r="294" spans="2:11" ht="15.7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3"/>
    </row>
    <row r="295" spans="2:11" ht="15.7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3"/>
    </row>
    <row r="296" spans="2:11" ht="15.7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3"/>
    </row>
    <row r="297" spans="2:11" ht="15.7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3"/>
    </row>
    <row r="298" spans="2:11" ht="15.7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3"/>
    </row>
    <row r="299" spans="2:11" ht="15.7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3"/>
    </row>
    <row r="300" spans="2:11" ht="15.7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3"/>
    </row>
    <row r="301" spans="2:11" ht="15.7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3"/>
    </row>
    <row r="302" spans="2:11" ht="15.7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3"/>
    </row>
    <row r="303" spans="2:11" ht="15.7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3"/>
    </row>
    <row r="304" spans="2:11" ht="15.7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3"/>
    </row>
    <row r="305" spans="2:11" ht="15.7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3"/>
    </row>
    <row r="306" spans="2:11" ht="15.7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3"/>
    </row>
    <row r="307" spans="2:11" ht="15.75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3"/>
    </row>
    <row r="308" spans="2:11" ht="15.75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3"/>
    </row>
    <row r="309" spans="2:11" ht="15.75" customHeight="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3"/>
    </row>
    <row r="310" spans="2:11" ht="15.75" customHeight="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3"/>
    </row>
    <row r="311" spans="2:11" ht="15.75" customHeight="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3"/>
    </row>
    <row r="312" spans="2:11" ht="15.75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3"/>
    </row>
    <row r="313" spans="2:11" ht="15.75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3"/>
    </row>
    <row r="314" spans="2:11" ht="15.7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3"/>
    </row>
    <row r="315" spans="2:11" ht="15.7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3"/>
    </row>
    <row r="316" spans="2:11" ht="15.7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3"/>
    </row>
    <row r="317" spans="2:11" ht="15.7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3"/>
    </row>
    <row r="318" spans="2:11" ht="15.7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3"/>
    </row>
    <row r="319" spans="2:11" ht="15.75" customHeight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3"/>
    </row>
    <row r="320" spans="2:11" ht="15.75" customHeight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3"/>
    </row>
    <row r="321" spans="2:11" ht="15.75" customHeight="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3"/>
    </row>
    <row r="322" spans="2:11" ht="15.75" customHeight="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3"/>
    </row>
    <row r="323" spans="2:11" ht="15.7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3"/>
    </row>
    <row r="324" spans="2:11" ht="15.75" customHeight="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3"/>
    </row>
    <row r="325" spans="2:11" ht="15.75" customHeight="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3"/>
    </row>
    <row r="326" spans="2:11" ht="15.75" customHeight="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3"/>
    </row>
    <row r="327" spans="2:11" ht="15.75" customHeight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3"/>
    </row>
    <row r="328" spans="2:11" ht="15.75" customHeight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3"/>
    </row>
    <row r="329" spans="2:11" ht="15.75" customHeight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3"/>
    </row>
    <row r="330" spans="2:11" ht="15.75" customHeight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3"/>
    </row>
    <row r="331" spans="2:11" ht="15.75" customHeight="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3"/>
    </row>
    <row r="332" spans="2:11" ht="15.75" customHeight="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3"/>
    </row>
    <row r="333" spans="2:11" ht="15.75" customHeight="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3"/>
    </row>
    <row r="334" spans="2:11" ht="15.75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3"/>
    </row>
    <row r="335" spans="2:11" ht="15.7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3"/>
    </row>
    <row r="336" spans="2:11" ht="15.7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3"/>
    </row>
    <row r="337" spans="2:11" ht="15.7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3"/>
    </row>
    <row r="338" spans="2:11" ht="15.7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3"/>
    </row>
    <row r="339" spans="2:11" ht="15.7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3"/>
    </row>
    <row r="340" spans="2:11" ht="15.75" customHeight="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3"/>
    </row>
    <row r="341" spans="2:11" ht="15.75" customHeight="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3"/>
    </row>
    <row r="342" spans="2:11" ht="15.75" customHeight="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3"/>
    </row>
    <row r="343" spans="2:11" ht="15.75" customHeight="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3"/>
    </row>
    <row r="344" spans="2:11" ht="15.75" customHeight="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3"/>
    </row>
    <row r="345" spans="2:11" ht="15.75" customHeight="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3"/>
    </row>
    <row r="346" spans="2:11" ht="15.75" customHeight="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3"/>
    </row>
    <row r="347" spans="2:11" ht="15.75" customHeight="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3"/>
    </row>
    <row r="348" spans="2:11" ht="15.75" customHeight="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3"/>
    </row>
    <row r="349" spans="2:11" ht="15.75" customHeight="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3"/>
    </row>
    <row r="350" spans="2:11" ht="15.75" customHeight="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3"/>
    </row>
    <row r="351" spans="2:11" ht="15.75" customHeight="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3"/>
    </row>
    <row r="352" spans="2:11" ht="15.75" customHeight="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3"/>
    </row>
    <row r="353" spans="2:11" ht="15.75" customHeight="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3"/>
    </row>
    <row r="354" spans="2:11" ht="15.75" customHeight="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3"/>
    </row>
    <row r="355" spans="2:11" ht="15.75" customHeight="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3"/>
    </row>
    <row r="356" spans="2:11" ht="15.75" customHeight="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3"/>
    </row>
    <row r="357" spans="2:11" ht="15.75" customHeight="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3"/>
    </row>
    <row r="358" spans="2:11" ht="15.75" customHeight="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3"/>
    </row>
    <row r="359" spans="2:11" ht="15.75" customHeight="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3"/>
    </row>
    <row r="360" spans="2:11" ht="15.75" customHeight="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3"/>
    </row>
    <row r="361" spans="2:11" ht="15.75" customHeight="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3"/>
    </row>
    <row r="362" spans="2:11" ht="15.75" customHeight="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3"/>
    </row>
    <row r="363" spans="2:11" ht="15.75" customHeight="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3"/>
    </row>
    <row r="364" spans="2:11" ht="15.75" customHeight="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3"/>
    </row>
    <row r="365" spans="2:11" ht="15.75" customHeight="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3"/>
    </row>
    <row r="366" spans="2:11" ht="15.75" customHeight="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3"/>
    </row>
    <row r="367" spans="2:11" ht="15.75" customHeight="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3"/>
    </row>
    <row r="368" spans="2:11" ht="15.75" customHeight="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3"/>
    </row>
    <row r="369" spans="2:11" ht="15.75" customHeight="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3"/>
    </row>
    <row r="370" spans="2:11" ht="15.75" customHeight="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3"/>
    </row>
    <row r="371" spans="2:11" ht="15.75" customHeight="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3"/>
    </row>
    <row r="372" spans="2:11" ht="15.75" customHeight="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3"/>
    </row>
    <row r="373" spans="2:11" ht="15.75" customHeight="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3"/>
    </row>
    <row r="374" spans="2:11" ht="15.75" customHeight="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3"/>
    </row>
    <row r="375" spans="2:11" ht="15.75" customHeight="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3"/>
    </row>
    <row r="376" spans="2:11" ht="15.75" customHeight="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3"/>
    </row>
    <row r="377" spans="2:11" ht="15.75" customHeight="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3"/>
    </row>
    <row r="378" spans="2:11" ht="15.75" customHeight="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3"/>
    </row>
    <row r="379" spans="2:11" ht="15.75" customHeight="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3"/>
    </row>
    <row r="380" spans="2:11" ht="15.75" customHeight="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3"/>
    </row>
    <row r="381" spans="2:11" ht="15.75" customHeight="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3"/>
    </row>
    <row r="382" spans="2:11" ht="15.75" customHeight="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3"/>
    </row>
    <row r="383" spans="2:11" ht="15.75" customHeight="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3"/>
    </row>
    <row r="384" spans="2:11" ht="15.75" customHeight="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3"/>
    </row>
    <row r="385" spans="2:11" ht="15.75" customHeight="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3"/>
    </row>
    <row r="386" spans="2:11" ht="15.75" customHeight="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3"/>
    </row>
    <row r="387" spans="2:11" ht="15.75" customHeight="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3"/>
    </row>
    <row r="388" spans="2:11" ht="15.75" customHeight="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3"/>
    </row>
    <row r="389" spans="2:11" ht="15.75" customHeight="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3"/>
    </row>
    <row r="390" spans="2:11" ht="15.75" customHeight="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3"/>
    </row>
    <row r="391" spans="2:11" ht="15.75" customHeight="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3"/>
    </row>
    <row r="392" spans="2:11" ht="15.75" customHeight="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3"/>
    </row>
    <row r="393" spans="2:11" ht="15.75" customHeight="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3"/>
    </row>
    <row r="394" spans="2:11" ht="15.75" customHeight="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3"/>
    </row>
    <row r="395" spans="2:11" ht="15.75" customHeight="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3"/>
    </row>
    <row r="396" spans="2:11" ht="15.75" customHeight="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3"/>
    </row>
    <row r="397" spans="2:11" ht="15.75" customHeight="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3"/>
    </row>
    <row r="398" spans="2:11" ht="15.75" customHeight="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3"/>
    </row>
    <row r="399" spans="2:11" ht="15.75" customHeight="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3"/>
    </row>
    <row r="400" spans="2:11" ht="15.75" customHeight="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3"/>
    </row>
    <row r="401" spans="2:11" ht="15.75" customHeight="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3"/>
    </row>
    <row r="402" spans="2:11" ht="15.75" customHeight="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3"/>
    </row>
    <row r="403" spans="2:11" ht="15.75" customHeight="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3"/>
    </row>
    <row r="404" spans="2:11" ht="15.75" customHeight="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3"/>
    </row>
    <row r="405" spans="2:11" ht="15.75" customHeight="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3"/>
    </row>
    <row r="406" spans="2:11" ht="15.75" customHeight="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3"/>
    </row>
    <row r="407" spans="2:11" ht="15.75" customHeight="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3"/>
    </row>
    <row r="408" spans="2:11" ht="15.75" customHeight="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3"/>
    </row>
    <row r="409" spans="2:11" ht="15.75" customHeight="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3"/>
    </row>
    <row r="410" spans="2:11" ht="15.75" customHeight="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3"/>
    </row>
    <row r="411" spans="2:11" ht="15.75" customHeight="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3"/>
    </row>
    <row r="412" spans="2:11" ht="15.75" customHeight="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3"/>
    </row>
    <row r="413" spans="2:11" ht="15.75" customHeight="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3"/>
    </row>
    <row r="414" spans="2:11" ht="15.75" customHeight="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3"/>
    </row>
    <row r="415" spans="2:11" ht="15.75" customHeight="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3"/>
    </row>
    <row r="416" spans="2:11" ht="15.75" customHeight="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3"/>
    </row>
    <row r="417" spans="2:11" ht="15.75" customHeight="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3"/>
    </row>
    <row r="418" spans="2:11" ht="15.75" customHeight="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3"/>
    </row>
    <row r="419" spans="2:11" ht="15.75" customHeight="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3"/>
    </row>
    <row r="420" spans="2:11" ht="15.75" customHeight="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3"/>
    </row>
    <row r="421" spans="2:11" ht="15.75" customHeight="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3"/>
    </row>
    <row r="422" spans="2:11" ht="15.75" customHeight="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3"/>
    </row>
    <row r="423" spans="2:11" ht="15.75" customHeight="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3"/>
    </row>
    <row r="424" spans="2:11" ht="15.75" customHeight="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3"/>
    </row>
    <row r="425" spans="2:11" ht="15.75" customHeight="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3"/>
    </row>
    <row r="426" spans="2:11" ht="15.75" customHeight="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3"/>
    </row>
    <row r="427" spans="2:11" ht="15.75" customHeight="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3"/>
    </row>
    <row r="428" spans="2:11" ht="15.75" customHeight="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3"/>
    </row>
    <row r="429" spans="2:11" ht="15.75" customHeight="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3"/>
    </row>
    <row r="430" spans="2:11" ht="15.75" customHeight="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3"/>
    </row>
    <row r="431" spans="2:11" ht="15.75" customHeight="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3"/>
    </row>
    <row r="432" spans="2:11" ht="15.75" customHeight="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3"/>
    </row>
    <row r="433" spans="2:11" ht="15.75" customHeight="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3"/>
    </row>
    <row r="434" spans="2:11" ht="15.75" customHeight="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3"/>
    </row>
    <row r="435" spans="2:11" ht="15.75" customHeight="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3"/>
    </row>
    <row r="436" spans="2:11" ht="15.75" customHeight="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3"/>
    </row>
    <row r="437" spans="2:11" ht="15.75" customHeight="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3"/>
    </row>
    <row r="438" spans="2:11" ht="15.75" customHeight="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3"/>
    </row>
    <row r="439" spans="2:11" ht="15.75" customHeight="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3"/>
    </row>
    <row r="440" spans="2:11" ht="15.75" customHeight="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3"/>
    </row>
    <row r="441" spans="2:11" ht="15.75" customHeight="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3"/>
    </row>
    <row r="442" spans="2:11" ht="15.75" customHeight="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3"/>
    </row>
    <row r="443" spans="2:11" ht="15.75" customHeight="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3"/>
    </row>
    <row r="444" spans="2:11" ht="15.75" customHeight="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3"/>
    </row>
    <row r="445" spans="2:11" ht="15.75" customHeight="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3"/>
    </row>
    <row r="446" spans="2:11" ht="15.75" customHeight="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3"/>
    </row>
    <row r="447" spans="2:11" ht="15.75" customHeight="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3"/>
    </row>
    <row r="448" spans="2:11" ht="15.75" customHeight="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3"/>
    </row>
    <row r="449" spans="2:11" ht="15.75" customHeight="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3"/>
    </row>
    <row r="450" spans="2:11" ht="15.75" customHeight="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3"/>
    </row>
    <row r="451" spans="2:11" ht="15.75" customHeight="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3"/>
    </row>
    <row r="452" spans="2:11" ht="15.75" customHeight="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3"/>
    </row>
    <row r="453" spans="2:11" ht="15.75" customHeight="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3"/>
    </row>
    <row r="454" spans="2:11" ht="15.75" customHeight="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3"/>
    </row>
    <row r="455" spans="2:11" ht="15.75" customHeight="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3"/>
    </row>
    <row r="456" spans="2:11" ht="15.75" customHeight="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3"/>
    </row>
    <row r="457" spans="2:11" ht="15.75" customHeight="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3"/>
    </row>
    <row r="458" spans="2:11" ht="15.75" customHeight="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3"/>
    </row>
    <row r="459" spans="2:11" ht="15.75" customHeight="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3"/>
    </row>
    <row r="460" spans="2:11" ht="15.75" customHeight="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3"/>
    </row>
    <row r="461" spans="2:11" ht="15.75" customHeight="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3"/>
    </row>
    <row r="462" spans="2:11" ht="15.75" customHeight="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3"/>
    </row>
    <row r="463" spans="2:11" ht="15.75" customHeight="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3"/>
    </row>
    <row r="464" spans="2:11" ht="15.75" customHeight="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3"/>
    </row>
    <row r="465" spans="2:11" ht="15.75" customHeight="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3"/>
    </row>
    <row r="466" spans="2:11" ht="15.75" customHeight="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3"/>
    </row>
    <row r="467" spans="2:11" ht="15.75" customHeight="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3"/>
    </row>
    <row r="468" spans="2:11" ht="15.75" customHeight="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3"/>
    </row>
    <row r="469" spans="2:11" ht="15.75" customHeight="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3"/>
    </row>
    <row r="470" spans="2:11" ht="15.75" customHeight="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3"/>
    </row>
    <row r="471" spans="2:11" ht="15.75" customHeight="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3"/>
    </row>
    <row r="472" spans="2:11" ht="15.75" customHeight="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3"/>
    </row>
    <row r="473" spans="2:11" ht="15.75" customHeight="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3"/>
    </row>
    <row r="474" spans="2:11" ht="15.75" customHeight="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3"/>
    </row>
    <row r="475" spans="2:11" ht="15.75" customHeight="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3"/>
    </row>
    <row r="476" spans="2:11" ht="15.75" customHeight="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3"/>
    </row>
    <row r="477" spans="2:11" ht="15.75" customHeight="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3"/>
    </row>
    <row r="478" spans="2:11" ht="15.75" customHeight="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3"/>
    </row>
    <row r="479" spans="2:11" ht="15.75" customHeight="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3"/>
    </row>
    <row r="480" spans="2:11" ht="15.75" customHeight="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3"/>
    </row>
    <row r="481" spans="2:11" ht="15.75" customHeight="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3"/>
    </row>
    <row r="482" spans="2:11" ht="15.75" customHeight="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3"/>
    </row>
    <row r="483" spans="2:11" ht="15.75" customHeight="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3"/>
    </row>
    <row r="484" spans="2:11" ht="15.75" customHeight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3"/>
    </row>
    <row r="485" spans="2:11" ht="15.75" customHeight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3"/>
    </row>
    <row r="486" spans="2:11" ht="15.75" customHeight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3"/>
    </row>
    <row r="487" spans="2:11" ht="15.75" customHeight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3"/>
    </row>
    <row r="488" spans="2:11" ht="15.75" customHeight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3"/>
    </row>
    <row r="489" spans="2:11" ht="15.75" customHeight="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3"/>
    </row>
    <row r="490" spans="2:11" ht="15.75" customHeight="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3"/>
    </row>
    <row r="491" spans="2:11" ht="15.75" customHeight="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3"/>
    </row>
    <row r="492" spans="2:11" ht="15.75" customHeight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3"/>
    </row>
    <row r="493" spans="2:11" ht="15.75" customHeight="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3"/>
    </row>
    <row r="494" spans="2:11" ht="15.75" customHeight="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3"/>
    </row>
    <row r="495" spans="2:11" ht="15.75" customHeight="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3"/>
    </row>
    <row r="496" spans="2:11" ht="15.75" customHeight="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3"/>
    </row>
    <row r="497" spans="2:11" ht="15.75" customHeight="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3"/>
    </row>
    <row r="498" spans="2:11" ht="15.75" customHeight="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3"/>
    </row>
    <row r="499" spans="2:11" ht="15.75" customHeight="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3"/>
    </row>
    <row r="500" spans="2:11" ht="15.75" customHeight="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3"/>
    </row>
    <row r="501" spans="2:11" ht="15.75" customHeight="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3"/>
    </row>
    <row r="502" spans="2:11" ht="15.75" customHeight="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3"/>
    </row>
    <row r="503" spans="2:11" ht="15.75" customHeight="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3"/>
    </row>
    <row r="504" spans="2:11" ht="15.75" customHeight="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3"/>
    </row>
    <row r="505" spans="2:11" ht="15.75" customHeight="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3"/>
    </row>
    <row r="506" spans="2:11" ht="15.75" customHeight="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3"/>
    </row>
    <row r="507" spans="2:11" ht="15.75" customHeight="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3"/>
    </row>
    <row r="508" spans="2:11" ht="15.75" customHeight="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3"/>
    </row>
    <row r="509" spans="2:11" ht="15.75" customHeight="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3"/>
    </row>
    <row r="510" spans="2:11" ht="15.75" customHeight="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3"/>
    </row>
    <row r="511" spans="2:11" ht="15.75" customHeight="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3"/>
    </row>
    <row r="512" spans="2:11" ht="15.75" customHeight="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3"/>
    </row>
    <row r="513" spans="2:11" ht="15.75" customHeight="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3"/>
    </row>
    <row r="514" spans="2:11" ht="15.75" customHeight="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3"/>
    </row>
    <row r="515" spans="2:11" ht="15.75" customHeight="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3"/>
    </row>
    <row r="516" spans="2:11" ht="15.75" customHeight="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3"/>
    </row>
    <row r="517" spans="2:11" ht="15.75" customHeight="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3"/>
    </row>
    <row r="518" spans="2:11" ht="15.75" customHeight="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3"/>
    </row>
    <row r="519" spans="2:11" ht="15.75" customHeight="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3"/>
    </row>
    <row r="520" spans="2:11" ht="15.75" customHeight="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3"/>
    </row>
    <row r="521" spans="2:11" ht="15.75" customHeight="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3"/>
    </row>
    <row r="522" spans="2:11" ht="15.75" customHeight="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3"/>
    </row>
    <row r="523" spans="2:11" ht="15.75" customHeight="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3"/>
    </row>
    <row r="524" spans="2:11" ht="15.75" customHeight="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3"/>
    </row>
    <row r="525" spans="2:11" ht="15.75" customHeight="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3"/>
    </row>
    <row r="526" spans="2:11" ht="15.75" customHeight="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3"/>
    </row>
    <row r="527" spans="2:11" ht="15.75" customHeight="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3"/>
    </row>
    <row r="528" spans="2:11" ht="15.75" customHeight="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3"/>
    </row>
    <row r="529" spans="2:11" ht="15.75" customHeight="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3"/>
    </row>
    <row r="530" spans="2:11" ht="15.75" customHeight="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3"/>
    </row>
    <row r="531" spans="2:11" ht="15.75" customHeight="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3"/>
    </row>
    <row r="532" spans="2:11" ht="15.75" customHeight="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3"/>
    </row>
    <row r="533" spans="2:11" ht="15.75" customHeight="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3"/>
    </row>
    <row r="534" spans="2:11" ht="15.75" customHeight="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3"/>
    </row>
    <row r="535" spans="2:11" ht="15.75" customHeight="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3"/>
    </row>
    <row r="536" spans="2:11" ht="15.75" customHeight="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3"/>
    </row>
    <row r="537" spans="2:11" ht="15.75" customHeight="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3"/>
    </row>
    <row r="538" spans="2:11" ht="15.75" customHeight="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3"/>
    </row>
    <row r="539" spans="2:11" ht="15.75" customHeight="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3"/>
    </row>
    <row r="540" spans="2:11" ht="15.75" customHeight="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3"/>
    </row>
    <row r="541" spans="2:11" ht="15.75" customHeight="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3"/>
    </row>
    <row r="542" spans="2:11" ht="15.75" customHeight="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3"/>
    </row>
    <row r="543" spans="2:11" ht="15.75" customHeight="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3"/>
    </row>
    <row r="544" spans="2:11" ht="15.75" customHeight="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3"/>
    </row>
    <row r="545" spans="2:11" ht="15.75" customHeight="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3"/>
    </row>
    <row r="546" spans="2:11" ht="15.75" customHeight="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3"/>
    </row>
    <row r="547" spans="2:11" ht="15.75" customHeight="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3"/>
    </row>
    <row r="548" spans="2:11" ht="15.75" customHeight="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3"/>
    </row>
    <row r="549" spans="2:11" ht="15.75" customHeight="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3"/>
    </row>
    <row r="550" spans="2:11" ht="15.75" customHeight="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3"/>
    </row>
    <row r="551" spans="2:11" ht="15.75" customHeight="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3"/>
    </row>
    <row r="552" spans="2:11" ht="15.75" customHeight="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3"/>
    </row>
    <row r="553" spans="2:11" ht="15.75" customHeight="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3"/>
    </row>
    <row r="554" spans="2:11" ht="15.75" customHeight="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3"/>
    </row>
    <row r="555" spans="2:11" ht="15.75" customHeight="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3"/>
    </row>
    <row r="556" spans="2:11" ht="15.75" customHeight="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3"/>
    </row>
    <row r="557" spans="2:11" ht="15.75" customHeight="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3"/>
    </row>
    <row r="558" spans="2:11" ht="15.75" customHeight="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3"/>
    </row>
    <row r="559" spans="2:11" ht="15.75" customHeight="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3"/>
    </row>
    <row r="560" spans="2:11" ht="15.75" customHeight="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3"/>
    </row>
    <row r="561" spans="2:11" ht="15.75" customHeight="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3"/>
    </row>
    <row r="562" spans="2:11" ht="15.75" customHeight="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3"/>
    </row>
    <row r="563" spans="2:11" ht="15.75" customHeight="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3"/>
    </row>
    <row r="564" spans="2:11" ht="15.75" customHeight="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3"/>
    </row>
    <row r="565" spans="2:11" ht="15.75" customHeight="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3"/>
    </row>
    <row r="566" spans="2:11" ht="15.75" customHeight="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3"/>
    </row>
    <row r="567" spans="2:11" ht="15.75" customHeight="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3"/>
    </row>
    <row r="568" spans="2:11" ht="15.75" customHeight="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3"/>
    </row>
    <row r="569" spans="2:11" ht="15.75" customHeight="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3"/>
    </row>
    <row r="570" spans="2:11" ht="15.75" customHeight="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3"/>
    </row>
    <row r="571" spans="2:11" ht="15.75" customHeight="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3"/>
    </row>
    <row r="572" spans="2:11" ht="15.75" customHeight="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3"/>
    </row>
    <row r="573" spans="2:11" ht="15.75" customHeight="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3"/>
    </row>
    <row r="574" spans="2:11" ht="15.75" customHeight="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3"/>
    </row>
    <row r="575" spans="2:11" ht="15.75" customHeight="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3"/>
    </row>
    <row r="576" spans="2:11" ht="15.75" customHeight="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3"/>
    </row>
    <row r="577" spans="2:11" ht="15.75" customHeight="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3"/>
    </row>
    <row r="578" spans="2:11" ht="15.75" customHeight="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3"/>
    </row>
    <row r="579" spans="2:11" ht="15.75" customHeight="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3"/>
    </row>
    <row r="580" spans="2:11" ht="15.75" customHeight="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3"/>
    </row>
    <row r="581" spans="2:11" ht="15.75" customHeight="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3"/>
    </row>
    <row r="582" spans="2:11" ht="15.75" customHeight="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3"/>
    </row>
    <row r="583" spans="2:11" ht="15.75" customHeight="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3"/>
    </row>
    <row r="584" spans="2:11" ht="15.75" customHeight="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3"/>
    </row>
    <row r="585" spans="2:11" ht="15.75" customHeight="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3"/>
    </row>
    <row r="586" spans="2:11" ht="15.75" customHeight="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3"/>
    </row>
    <row r="587" spans="2:11" ht="15.75" customHeight="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3"/>
    </row>
    <row r="588" spans="2:11" ht="15.75" customHeight="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3"/>
    </row>
    <row r="589" spans="2:11" ht="15.75" customHeight="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3"/>
    </row>
    <row r="590" spans="2:11" ht="15.75" customHeight="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3"/>
    </row>
    <row r="591" spans="2:11" ht="15.75" customHeight="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3"/>
    </row>
    <row r="592" spans="2:11" ht="15.75" customHeight="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3"/>
    </row>
    <row r="593" spans="2:11" ht="15.75" customHeight="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3"/>
    </row>
    <row r="594" spans="2:11" ht="15.75" customHeight="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3"/>
    </row>
    <row r="595" spans="2:11" ht="15.75" customHeight="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3"/>
    </row>
    <row r="596" spans="2:11" ht="15.75" customHeight="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3"/>
    </row>
    <row r="597" spans="2:11" ht="15.75" customHeight="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3"/>
    </row>
    <row r="598" spans="2:11" ht="15.75" customHeight="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3"/>
    </row>
    <row r="599" spans="2:11" ht="15.75" customHeight="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3"/>
    </row>
    <row r="600" spans="2:11" ht="15.75" customHeight="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3"/>
    </row>
    <row r="601" spans="2:11" ht="15.75" customHeight="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3"/>
    </row>
    <row r="602" spans="2:11" ht="15.75" customHeight="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3"/>
    </row>
    <row r="603" spans="2:11" ht="15.75" customHeight="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3"/>
    </row>
    <row r="604" spans="2:11" ht="15.75" customHeight="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3"/>
    </row>
    <row r="605" spans="2:11" ht="15.75" customHeight="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3"/>
    </row>
    <row r="606" spans="2:11" ht="15.75" customHeight="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3"/>
    </row>
    <row r="607" spans="2:11" ht="15.75" customHeight="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3"/>
    </row>
    <row r="608" spans="2:11" ht="15.75" customHeight="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3"/>
    </row>
    <row r="609" spans="2:11" ht="15.75" customHeight="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3"/>
    </row>
    <row r="610" spans="2:11" ht="15.75" customHeight="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3"/>
    </row>
    <row r="611" spans="2:11" ht="15.75" customHeight="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3"/>
    </row>
    <row r="612" spans="2:11" ht="15.75" customHeight="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3"/>
    </row>
    <row r="613" spans="2:11" ht="15.75" customHeight="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3"/>
    </row>
    <row r="614" spans="2:11" ht="15.75" customHeight="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3"/>
    </row>
    <row r="615" spans="2:11" ht="15.75" customHeight="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3"/>
    </row>
    <row r="616" spans="2:11" ht="15.75" customHeight="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3"/>
    </row>
    <row r="617" spans="2:11" ht="15.75" customHeight="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3"/>
    </row>
    <row r="618" spans="2:11" ht="15.75" customHeight="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3"/>
    </row>
    <row r="619" spans="2:11" ht="15.75" customHeight="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3"/>
    </row>
    <row r="620" spans="2:11" ht="15.75" customHeight="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3"/>
    </row>
    <row r="621" spans="2:11" ht="15.75" customHeight="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3"/>
    </row>
    <row r="622" spans="2:11" ht="15.75" customHeight="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3"/>
    </row>
    <row r="623" spans="2:11" ht="15.75" customHeight="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3"/>
    </row>
    <row r="624" spans="2:11" ht="15.75" customHeight="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3"/>
    </row>
    <row r="625" spans="2:11" ht="15.75" customHeight="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3"/>
    </row>
    <row r="626" spans="2:11" ht="15.75" customHeight="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3"/>
    </row>
    <row r="627" spans="2:11" ht="15.75" customHeight="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3"/>
    </row>
    <row r="628" spans="2:11" ht="15.75" customHeight="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3"/>
    </row>
    <row r="629" spans="2:11" ht="15.75" customHeight="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3"/>
    </row>
    <row r="630" spans="2:11" ht="15.75" customHeight="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3"/>
    </row>
    <row r="631" spans="2:11" ht="15.75" customHeight="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3"/>
    </row>
    <row r="632" spans="2:11" ht="15.75" customHeight="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3"/>
    </row>
    <row r="633" spans="2:11" ht="15.75" customHeight="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3"/>
    </row>
    <row r="634" spans="2:11" ht="15.75" customHeight="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3"/>
    </row>
    <row r="635" spans="2:11" ht="15.75" customHeight="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3"/>
    </row>
    <row r="636" spans="2:11" ht="15.75" customHeight="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3"/>
    </row>
    <row r="637" spans="2:11" ht="15.75" customHeight="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3"/>
    </row>
    <row r="638" spans="2:11" ht="15.75" customHeight="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3"/>
    </row>
    <row r="639" spans="2:11" ht="15.75" customHeight="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3"/>
    </row>
    <row r="640" spans="2:11" ht="15.75" customHeight="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3"/>
    </row>
    <row r="641" spans="2:11" ht="15.75" customHeight="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3"/>
    </row>
    <row r="642" spans="2:11" ht="15.75" customHeight="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3"/>
    </row>
    <row r="643" spans="2:11" ht="15.75" customHeight="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3"/>
    </row>
    <row r="644" spans="2:11" ht="15.75" customHeight="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3"/>
    </row>
    <row r="645" spans="2:11" ht="15.75" customHeight="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3"/>
    </row>
    <row r="646" spans="2:11" ht="15.75" customHeight="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3"/>
    </row>
    <row r="647" spans="2:11" ht="15.75" customHeight="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3"/>
    </row>
    <row r="648" spans="2:11" ht="15.75" customHeight="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3"/>
    </row>
    <row r="649" spans="2:11" ht="15.75" customHeight="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3"/>
    </row>
    <row r="650" spans="2:11" ht="15.75" customHeight="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3"/>
    </row>
    <row r="651" spans="2:11" ht="15.75" customHeight="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3"/>
    </row>
    <row r="652" spans="2:11" ht="15.75" customHeight="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3"/>
    </row>
    <row r="653" spans="2:11" ht="15.75" customHeight="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3"/>
    </row>
    <row r="654" spans="2:11" ht="15.75" customHeight="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3"/>
    </row>
    <row r="655" spans="2:11" ht="15.75" customHeight="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3"/>
    </row>
    <row r="656" spans="2:11" ht="15.75" customHeight="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3"/>
    </row>
    <row r="657" spans="2:11" ht="15.75" customHeight="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3"/>
    </row>
    <row r="658" spans="2:11" ht="15.75" customHeight="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3"/>
    </row>
    <row r="659" spans="2:11" ht="15.75" customHeight="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3"/>
    </row>
    <row r="660" spans="2:11" ht="15.75" customHeight="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3"/>
    </row>
    <row r="661" spans="2:11" ht="15.75" customHeight="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3"/>
    </row>
    <row r="662" spans="2:11" ht="15.75" customHeight="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3"/>
    </row>
    <row r="663" spans="2:11" ht="15.75" customHeight="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3"/>
    </row>
    <row r="664" spans="2:11" ht="15.75" customHeight="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3"/>
    </row>
    <row r="665" spans="2:11" ht="15.75" customHeight="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3"/>
    </row>
    <row r="666" spans="2:11" ht="15.75" customHeight="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3"/>
    </row>
    <row r="667" spans="2:11" ht="15.75" customHeight="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3"/>
    </row>
    <row r="668" spans="2:11" ht="15.75" customHeight="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3"/>
    </row>
    <row r="669" spans="2:11" ht="15.75" customHeight="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3"/>
    </row>
    <row r="670" spans="2:11" ht="15.75" customHeight="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3"/>
    </row>
    <row r="671" spans="2:11" ht="15.75" customHeight="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3"/>
    </row>
    <row r="672" spans="2:11" ht="15.75" customHeight="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3"/>
    </row>
    <row r="673" spans="2:11" ht="15.75" customHeight="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3"/>
    </row>
    <row r="674" spans="2:11" ht="15.75" customHeight="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3"/>
    </row>
    <row r="675" spans="2:11" ht="15.75" customHeight="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3"/>
    </row>
    <row r="676" spans="2:11" ht="15.75" customHeight="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3"/>
    </row>
    <row r="677" spans="2:11" ht="15.75" customHeight="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3"/>
    </row>
    <row r="678" spans="2:11" ht="15.75" customHeight="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3"/>
    </row>
    <row r="679" spans="2:11" ht="15.75" customHeight="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3"/>
    </row>
    <row r="680" spans="2:11" ht="15.75" customHeight="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3"/>
    </row>
    <row r="681" spans="2:11" ht="15.75" customHeight="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3"/>
    </row>
    <row r="682" spans="2:11" ht="15.75" customHeight="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3"/>
    </row>
    <row r="683" spans="2:11" ht="15.75" customHeight="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3"/>
    </row>
    <row r="684" spans="2:11" ht="15.75" customHeight="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3"/>
    </row>
    <row r="685" spans="2:11" ht="15.75" customHeight="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3"/>
    </row>
    <row r="686" spans="2:11" ht="15.75" customHeight="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3"/>
    </row>
    <row r="687" spans="2:11" ht="15.75" customHeight="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3"/>
    </row>
    <row r="688" spans="2:11" ht="15.75" customHeight="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3"/>
    </row>
    <row r="689" spans="2:11" ht="15.75" customHeight="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3"/>
    </row>
    <row r="690" spans="2:11" ht="15.75" customHeight="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3"/>
    </row>
    <row r="691" spans="2:11" ht="15.75" customHeight="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3"/>
    </row>
    <row r="692" spans="2:11" ht="15.75" customHeight="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3"/>
    </row>
    <row r="693" spans="2:11" ht="15.75" customHeight="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3"/>
    </row>
    <row r="694" spans="2:11" ht="15.75" customHeight="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3"/>
    </row>
    <row r="695" spans="2:11" ht="15.75" customHeight="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3"/>
    </row>
    <row r="696" spans="2:11" ht="15.75" customHeight="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3"/>
    </row>
    <row r="697" spans="2:11" ht="15.75" customHeight="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3"/>
    </row>
    <row r="698" spans="2:11" ht="15.75" customHeight="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3"/>
    </row>
    <row r="699" spans="2:11" ht="15.75" customHeight="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3"/>
    </row>
    <row r="700" spans="2:11" ht="15.75" customHeight="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3"/>
    </row>
    <row r="701" spans="2:11" ht="15.75" customHeight="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3"/>
    </row>
    <row r="702" spans="2:11" ht="15.75" customHeight="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3"/>
    </row>
    <row r="703" spans="2:11" ht="15.75" customHeight="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3"/>
    </row>
    <row r="704" spans="2:11" ht="15.75" customHeight="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3"/>
    </row>
    <row r="705" spans="2:11" ht="15.75" customHeight="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3"/>
    </row>
    <row r="706" spans="2:11" ht="15.75" customHeight="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3"/>
    </row>
    <row r="707" spans="2:11" ht="15.75" customHeight="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3"/>
    </row>
    <row r="708" spans="2:11" ht="15.75" customHeight="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3"/>
    </row>
    <row r="709" spans="2:11" ht="15.75" customHeight="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3"/>
    </row>
    <row r="710" spans="2:11" ht="15.75" customHeight="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3"/>
    </row>
    <row r="711" spans="2:11" ht="15.75" customHeight="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3"/>
    </row>
    <row r="712" spans="2:11" ht="15.75" customHeight="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3"/>
    </row>
    <row r="713" spans="2:11" ht="15.75" customHeight="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3"/>
    </row>
    <row r="714" spans="2:11" ht="15.75" customHeight="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3"/>
    </row>
    <row r="715" spans="2:11" ht="15.75" customHeight="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3"/>
    </row>
    <row r="716" spans="2:11" ht="15.75" customHeight="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3"/>
    </row>
    <row r="717" spans="2:11" ht="15.75" customHeight="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3"/>
    </row>
    <row r="718" spans="2:11" ht="15.75" customHeight="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3"/>
    </row>
    <row r="719" spans="2:11" ht="15.75" customHeight="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3"/>
    </row>
    <row r="720" spans="2:11" ht="15.75" customHeight="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3"/>
    </row>
    <row r="721" spans="2:11" ht="15.75" customHeight="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3"/>
    </row>
    <row r="722" spans="2:11" ht="15.75" customHeight="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3"/>
    </row>
    <row r="723" spans="2:11" ht="15.75" customHeight="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3"/>
    </row>
    <row r="724" spans="2:11" ht="15.75" customHeight="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3"/>
    </row>
    <row r="725" spans="2:11" ht="15.75" customHeight="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3"/>
    </row>
    <row r="726" spans="2:11" ht="15.75" customHeight="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3"/>
    </row>
    <row r="727" spans="2:11" ht="15.75" customHeight="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3"/>
    </row>
    <row r="728" spans="2:11" ht="15.75" customHeight="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3"/>
    </row>
    <row r="729" spans="2:11" ht="15.75" customHeight="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3"/>
    </row>
    <row r="730" spans="2:11" ht="15.75" customHeight="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3"/>
    </row>
    <row r="731" spans="2:11" ht="15.75" customHeight="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3"/>
    </row>
    <row r="732" spans="2:11" ht="15.75" customHeight="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3"/>
    </row>
    <row r="733" spans="2:11" ht="15.75" customHeight="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3"/>
    </row>
    <row r="734" spans="2:11" ht="15.75" customHeight="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3"/>
    </row>
    <row r="735" spans="2:11" ht="15.75" customHeight="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3"/>
    </row>
    <row r="736" spans="2:11" ht="15.75" customHeight="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3"/>
    </row>
    <row r="737" spans="2:11" ht="15.75" customHeight="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3"/>
    </row>
    <row r="738" spans="2:11" ht="15.75" customHeight="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3"/>
    </row>
    <row r="739" spans="2:11" ht="15.75" customHeight="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3"/>
    </row>
    <row r="740" spans="2:11" ht="15.75" customHeight="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3"/>
    </row>
    <row r="741" spans="2:11" ht="15.75" customHeight="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3"/>
    </row>
    <row r="742" spans="2:11" ht="15.75" customHeight="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3"/>
    </row>
    <row r="743" spans="2:11" ht="15.75" customHeight="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3"/>
    </row>
    <row r="744" spans="2:11" ht="15.75" customHeight="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3"/>
    </row>
    <row r="745" spans="2:11" ht="15.75" customHeight="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3"/>
    </row>
    <row r="746" spans="2:11" ht="15.75" customHeight="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3"/>
    </row>
    <row r="747" spans="2:11" ht="15.75" customHeight="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3"/>
    </row>
    <row r="748" spans="2:11" ht="15.75" customHeight="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3"/>
    </row>
    <row r="749" spans="2:11" ht="15.75" customHeight="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3"/>
    </row>
    <row r="750" spans="2:11" ht="15.75" customHeight="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3"/>
    </row>
    <row r="751" spans="2:11" ht="15.75" customHeight="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3"/>
    </row>
    <row r="752" spans="2:11" ht="15.75" customHeight="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3"/>
    </row>
    <row r="753" spans="2:11" ht="15.75" customHeight="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3"/>
    </row>
    <row r="754" spans="2:11" ht="15.75" customHeight="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3"/>
    </row>
    <row r="755" spans="2:11" ht="15.75" customHeight="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3"/>
    </row>
    <row r="756" spans="2:11" ht="15.75" customHeight="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3"/>
    </row>
    <row r="757" spans="2:11" ht="15.75" customHeight="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3"/>
    </row>
    <row r="758" spans="2:11" ht="15.75" customHeight="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3"/>
    </row>
    <row r="759" spans="2:11" ht="15.75" customHeight="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3"/>
    </row>
    <row r="760" spans="2:11" ht="15.75" customHeight="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3"/>
    </row>
    <row r="761" spans="2:11" ht="15.75" customHeight="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3"/>
    </row>
    <row r="762" spans="2:11" ht="15.75" customHeight="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3"/>
    </row>
    <row r="763" spans="2:11" ht="15.75" customHeight="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3"/>
    </row>
    <row r="764" spans="2:11" ht="15.75" customHeight="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3"/>
    </row>
    <row r="765" spans="2:11" ht="15.75" customHeight="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3"/>
    </row>
    <row r="766" spans="2:11" ht="15.75" customHeight="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3"/>
    </row>
    <row r="767" spans="2:11" ht="15.75" customHeight="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3"/>
    </row>
    <row r="768" spans="2:11" ht="15.75" customHeight="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3"/>
    </row>
    <row r="769" spans="2:11" ht="15.75" customHeight="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3"/>
    </row>
    <row r="770" spans="2:11" ht="15.75" customHeight="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3"/>
    </row>
    <row r="771" spans="2:11" ht="15.75" customHeight="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3"/>
    </row>
    <row r="772" spans="2:11" ht="15.75" customHeight="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3"/>
    </row>
    <row r="773" spans="2:11" ht="15.75" customHeight="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3"/>
    </row>
    <row r="774" spans="2:11" ht="15.75" customHeight="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3"/>
    </row>
    <row r="775" spans="2:11" ht="15.75" customHeight="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3"/>
    </row>
    <row r="776" spans="2:11" ht="15.75" customHeight="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3"/>
    </row>
    <row r="777" spans="2:11" ht="15.75" customHeight="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3"/>
    </row>
    <row r="778" spans="2:11" ht="15.75" customHeight="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3"/>
    </row>
    <row r="779" spans="2:11" ht="15.75" customHeight="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3"/>
    </row>
    <row r="780" spans="2:11" ht="15.75" customHeight="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3"/>
    </row>
    <row r="781" spans="2:11" ht="15.75" customHeight="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3"/>
    </row>
    <row r="782" spans="2:11" ht="15.75" customHeight="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3"/>
    </row>
    <row r="783" spans="2:11" ht="15.75" customHeight="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3"/>
    </row>
    <row r="784" spans="2:11" ht="15.75" customHeight="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3"/>
    </row>
    <row r="785" spans="2:11" ht="15.75" customHeight="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3"/>
    </row>
    <row r="786" spans="2:11" ht="15.75" customHeight="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3"/>
    </row>
    <row r="787" spans="2:11" ht="15.75" customHeight="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3"/>
    </row>
    <row r="788" spans="2:11" ht="15.75" customHeight="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3"/>
    </row>
    <row r="789" spans="2:11" ht="15.75" customHeight="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3"/>
    </row>
    <row r="790" spans="2:11" ht="15.75" customHeight="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3"/>
    </row>
    <row r="791" spans="2:11" ht="15.75" customHeight="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3"/>
    </row>
    <row r="792" spans="2:11" ht="15.75" customHeight="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3"/>
    </row>
    <row r="793" spans="2:11" ht="15.75" customHeight="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3"/>
    </row>
    <row r="794" spans="2:11" ht="15.75" customHeight="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3"/>
    </row>
    <row r="795" spans="2:11" ht="15.75" customHeight="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3"/>
    </row>
    <row r="796" spans="2:11" ht="15.75" customHeight="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3"/>
    </row>
    <row r="797" spans="2:11" ht="15.75" customHeight="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3"/>
    </row>
    <row r="798" spans="2:11" ht="15.75" customHeight="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3"/>
    </row>
    <row r="799" spans="2:11" ht="15.75" customHeight="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3"/>
    </row>
    <row r="800" spans="2:11" ht="15.75" customHeight="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3"/>
    </row>
    <row r="801" spans="2:11" ht="15.75" customHeight="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3"/>
    </row>
    <row r="802" spans="2:11" ht="15.75" customHeight="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3"/>
    </row>
    <row r="803" spans="2:11" ht="15.75" customHeight="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3"/>
    </row>
    <row r="804" spans="2:11" ht="15.75" customHeight="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3"/>
    </row>
    <row r="805" spans="2:11" ht="15.75" customHeight="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3"/>
    </row>
    <row r="806" spans="2:11" ht="15.75" customHeight="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3"/>
    </row>
    <row r="807" spans="2:11" ht="15.75" customHeight="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3"/>
    </row>
    <row r="808" spans="2:11" ht="15.75" customHeight="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3"/>
    </row>
    <row r="809" spans="2:11" ht="15.75" customHeight="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3"/>
    </row>
    <row r="810" spans="2:11" ht="15.75" customHeight="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3"/>
    </row>
    <row r="811" spans="2:11" ht="15.75" customHeight="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3"/>
    </row>
    <row r="812" spans="2:11" ht="15.75" customHeight="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3"/>
    </row>
    <row r="813" spans="2:11" ht="15.75" customHeight="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3"/>
    </row>
    <row r="814" spans="2:11" ht="15.75" customHeight="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3"/>
    </row>
    <row r="815" spans="2:11" ht="15.75" customHeight="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3"/>
    </row>
    <row r="816" spans="2:11" ht="15.75" customHeight="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3"/>
    </row>
    <row r="817" spans="2:11" ht="15.75" customHeight="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3"/>
    </row>
    <row r="818" spans="2:11" ht="15.75" customHeight="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3"/>
    </row>
    <row r="819" spans="2:11" ht="15.75" customHeight="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3"/>
    </row>
    <row r="820" spans="2:11" ht="15.75" customHeight="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3"/>
    </row>
    <row r="821" spans="2:11" ht="15.75" customHeight="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3"/>
    </row>
    <row r="822" spans="2:11" ht="15.75" customHeight="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3"/>
    </row>
    <row r="823" spans="2:11" ht="15.75" customHeight="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3"/>
    </row>
    <row r="824" spans="2:11" ht="15.75" customHeight="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3"/>
    </row>
    <row r="825" spans="2:11" ht="15.75" customHeight="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3"/>
    </row>
    <row r="826" spans="2:11" ht="15.75" customHeight="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3"/>
    </row>
    <row r="827" spans="2:11" ht="15.75" customHeight="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3"/>
    </row>
    <row r="828" spans="2:11" ht="15.75" customHeight="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3"/>
    </row>
    <row r="829" spans="2:11" ht="15.75" customHeight="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3"/>
    </row>
    <row r="830" spans="2:11" ht="15.75" customHeight="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3"/>
    </row>
    <row r="831" spans="2:11" ht="15.75" customHeight="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3"/>
    </row>
    <row r="832" spans="2:11" ht="15.75" customHeight="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3"/>
    </row>
    <row r="833" spans="2:11" ht="15.75" customHeight="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3"/>
    </row>
    <row r="834" spans="2:11" ht="15.75" customHeight="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3"/>
    </row>
    <row r="835" spans="2:11" ht="15.75" customHeight="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3"/>
    </row>
    <row r="836" spans="2:11" ht="15.75" customHeight="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3"/>
    </row>
    <row r="837" spans="2:11" ht="15.75" customHeight="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3"/>
    </row>
    <row r="838" spans="2:11" ht="15.75" customHeight="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3"/>
    </row>
    <row r="839" spans="2:11" ht="15.75" customHeight="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3"/>
    </row>
    <row r="840" spans="2:11" ht="15.75" customHeight="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3"/>
    </row>
    <row r="841" spans="2:11" ht="15.75" customHeight="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3"/>
    </row>
    <row r="842" spans="2:11" ht="15.75" customHeight="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3"/>
    </row>
    <row r="843" spans="2:11" ht="15.75" customHeight="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3"/>
    </row>
    <row r="844" spans="2:11" ht="15.75" customHeight="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3"/>
    </row>
    <row r="845" spans="2:11" ht="15.75" customHeight="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3"/>
    </row>
    <row r="846" spans="2:11" ht="15.75" customHeight="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3"/>
    </row>
    <row r="847" spans="2:11" ht="15.75" customHeight="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3"/>
    </row>
    <row r="848" spans="2:11" ht="15.75" customHeight="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3"/>
    </row>
    <row r="849" spans="2:11" ht="15.75" customHeight="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3"/>
    </row>
    <row r="850" spans="2:11" ht="15.75" customHeight="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3"/>
    </row>
    <row r="851" spans="2:11" ht="15.75" customHeight="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3"/>
    </row>
    <row r="852" spans="2:11" ht="15.75" customHeight="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3"/>
    </row>
    <row r="853" spans="2:11" ht="15.75" customHeight="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3"/>
    </row>
    <row r="854" spans="2:11" ht="15.75" customHeight="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3"/>
    </row>
    <row r="855" spans="2:11" ht="15.75" customHeight="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3"/>
    </row>
    <row r="856" spans="2:11" ht="15.75" customHeight="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3"/>
    </row>
    <row r="857" spans="2:11" ht="15.75" customHeight="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3"/>
    </row>
    <row r="858" spans="2:11" ht="15.75" customHeight="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3"/>
    </row>
    <row r="859" spans="2:11" ht="15.75" customHeight="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3"/>
    </row>
    <row r="860" spans="2:11" ht="15.75" customHeight="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3"/>
    </row>
    <row r="861" spans="2:11" ht="15.75" customHeight="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3"/>
    </row>
    <row r="862" spans="2:11" ht="15.75" customHeight="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3"/>
    </row>
    <row r="863" spans="2:11" ht="15.75" customHeight="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3"/>
    </row>
    <row r="864" spans="2:11" ht="15.75" customHeight="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3"/>
    </row>
    <row r="865" spans="2:11" ht="15.75" customHeight="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3"/>
    </row>
    <row r="866" spans="2:11" ht="15.75" customHeight="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3"/>
    </row>
    <row r="867" spans="2:11" ht="15.75" customHeight="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3"/>
    </row>
    <row r="868" spans="2:11" ht="15.75" customHeight="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3"/>
    </row>
    <row r="869" spans="2:11" ht="15.75" customHeight="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3"/>
    </row>
    <row r="870" spans="2:11" ht="15.75" customHeight="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3"/>
    </row>
    <row r="871" spans="2:11" ht="15.75" customHeight="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3"/>
    </row>
    <row r="872" spans="2:11" ht="15.75" customHeight="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3"/>
    </row>
    <row r="873" spans="2:11" ht="15.75" customHeight="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3"/>
    </row>
    <row r="874" spans="2:11" ht="15.75" customHeight="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3"/>
    </row>
    <row r="875" spans="2:11" ht="15.75" customHeight="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3"/>
    </row>
    <row r="876" spans="2:11" ht="15.75" customHeight="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3"/>
    </row>
    <row r="877" spans="2:11" ht="15.75" customHeight="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3"/>
    </row>
    <row r="878" spans="2:11" ht="15.75" customHeight="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3"/>
    </row>
    <row r="879" spans="2:11" ht="15.75" customHeight="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3"/>
    </row>
    <row r="880" spans="2:11" ht="15.75" customHeight="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3"/>
    </row>
    <row r="881" spans="2:11" ht="15.75" customHeight="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3"/>
    </row>
    <row r="882" spans="2:11" ht="15.75" customHeight="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3"/>
    </row>
    <row r="883" spans="2:11" ht="15.75" customHeight="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3"/>
    </row>
    <row r="884" spans="2:11" ht="15.75" customHeight="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3"/>
    </row>
    <row r="885" spans="2:11" ht="15.75" customHeight="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3"/>
    </row>
    <row r="886" spans="2:11" ht="15.75" customHeight="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3"/>
    </row>
    <row r="887" spans="2:11" ht="15.75" customHeight="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3"/>
    </row>
    <row r="888" spans="2:11" ht="15.75" customHeight="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3"/>
    </row>
    <row r="889" spans="2:11" ht="15.75" customHeight="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3"/>
    </row>
    <row r="890" spans="2:11" ht="15.75" customHeight="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3"/>
    </row>
    <row r="891" spans="2:11" ht="15.75" customHeight="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3"/>
    </row>
    <row r="892" spans="2:11" ht="15.75" customHeight="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3"/>
    </row>
    <row r="893" spans="2:11" ht="15.75" customHeight="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3"/>
    </row>
    <row r="894" spans="2:11" ht="15.75" customHeight="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3"/>
    </row>
    <row r="895" spans="2:11" ht="15.75" customHeight="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3"/>
    </row>
    <row r="896" spans="2:11" ht="15.75" customHeight="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3"/>
    </row>
    <row r="897" spans="2:11" ht="15.75" customHeight="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3"/>
    </row>
    <row r="898" spans="2:11" ht="15.75" customHeight="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3"/>
    </row>
    <row r="899" spans="2:11" ht="15.75" customHeight="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3"/>
    </row>
    <row r="900" spans="2:11" ht="15.75" customHeight="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3"/>
    </row>
    <row r="901" spans="2:11" ht="15.75" customHeight="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3"/>
    </row>
    <row r="902" spans="2:11" ht="15.75" customHeight="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3"/>
    </row>
    <row r="903" spans="2:11" ht="15.75" customHeight="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3"/>
    </row>
    <row r="904" spans="2:11" ht="15.75" customHeight="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3"/>
    </row>
    <row r="905" spans="2:11" ht="15.75" customHeight="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3"/>
    </row>
    <row r="906" spans="2:11" ht="15.75" customHeight="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3"/>
    </row>
    <row r="907" spans="2:11" ht="15.75" customHeight="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3"/>
    </row>
    <row r="908" spans="2:11" ht="15.75" customHeight="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3"/>
    </row>
    <row r="909" spans="2:11" ht="15.75" customHeight="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3"/>
    </row>
    <row r="910" spans="2:11" ht="15.75" customHeight="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3"/>
    </row>
    <row r="911" spans="2:11" ht="15.75" customHeight="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3"/>
    </row>
    <row r="912" spans="2:11" ht="15.75" customHeight="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3"/>
    </row>
    <row r="913" spans="2:11" ht="15.75" customHeight="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3"/>
    </row>
    <row r="914" spans="2:11" ht="15.75" customHeight="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3"/>
    </row>
    <row r="915" spans="2:11" ht="15.75" customHeight="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3"/>
    </row>
    <row r="916" spans="2:11" ht="15.75" customHeight="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3"/>
    </row>
    <row r="917" spans="2:11" ht="15.75" customHeight="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3"/>
    </row>
    <row r="918" spans="2:11" ht="15.75" customHeight="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3"/>
    </row>
    <row r="919" spans="2:11" ht="15.75" customHeight="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3"/>
    </row>
    <row r="920" spans="2:11" ht="15.75" customHeight="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3"/>
    </row>
    <row r="921" spans="2:11" ht="15.75" customHeight="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3"/>
    </row>
    <row r="922" spans="2:11" ht="15.75" customHeight="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3"/>
    </row>
    <row r="923" spans="2:11" ht="15.75" customHeight="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3"/>
    </row>
    <row r="924" spans="2:11" ht="15.75" customHeight="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3"/>
    </row>
    <row r="925" spans="2:11" ht="15.75" customHeight="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3"/>
    </row>
    <row r="926" spans="2:11" ht="15.75" customHeight="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3"/>
    </row>
    <row r="927" spans="2:11" ht="15.75" customHeight="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3"/>
    </row>
    <row r="928" spans="2:11" ht="15.75" customHeight="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3"/>
    </row>
    <row r="929" spans="2:11" ht="15.75" customHeight="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3"/>
    </row>
    <row r="930" spans="2:11" ht="15.75" customHeight="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3"/>
    </row>
    <row r="931" spans="2:11" ht="15.75" customHeight="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3"/>
    </row>
    <row r="932" spans="2:11" ht="15.75" customHeight="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3"/>
    </row>
    <row r="933" spans="2:11" ht="15.75" customHeight="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3"/>
    </row>
    <row r="934" spans="2:11" ht="15.75" customHeight="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3"/>
    </row>
    <row r="935" spans="2:11" ht="15.75" customHeight="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3"/>
    </row>
    <row r="936" spans="2:11" ht="15.75" customHeight="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3"/>
    </row>
    <row r="937" spans="2:11" ht="15.75" customHeight="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3"/>
    </row>
    <row r="938" spans="2:11" ht="15.75" customHeight="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3"/>
    </row>
    <row r="939" spans="2:11" ht="15.75" customHeight="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3"/>
    </row>
    <row r="940" spans="2:11" ht="15.75" customHeight="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3"/>
    </row>
    <row r="941" spans="2:11" ht="15.75" customHeight="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3"/>
    </row>
    <row r="942" spans="2:11" ht="15.75" customHeight="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3"/>
    </row>
    <row r="943" spans="2:11" ht="15.75" customHeight="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3"/>
    </row>
    <row r="944" spans="2:11" ht="15.75" customHeight="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3"/>
    </row>
    <row r="945" spans="2:11" ht="15.75" customHeight="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3"/>
    </row>
    <row r="946" spans="2:11" ht="15.75" customHeight="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3"/>
    </row>
    <row r="947" spans="2:11" ht="15.75" customHeight="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3"/>
    </row>
    <row r="948" spans="2:11" ht="15.75" customHeight="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3"/>
    </row>
    <row r="949" spans="2:11" ht="15.75" customHeight="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3"/>
    </row>
    <row r="950" spans="2:11" ht="15.75" customHeight="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3"/>
    </row>
    <row r="951" spans="2:11" ht="15.75" customHeight="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3"/>
    </row>
    <row r="952" spans="2:11" ht="15.75" customHeight="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3"/>
    </row>
    <row r="953" spans="2:11" ht="15.75" customHeight="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3"/>
    </row>
    <row r="954" spans="2:11" ht="15.75" customHeight="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3"/>
    </row>
    <row r="955" spans="2:11" ht="15.75" customHeight="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3"/>
    </row>
    <row r="956" spans="2:11" ht="15.75" customHeight="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3"/>
    </row>
    <row r="957" spans="2:11" ht="15.75" customHeight="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3"/>
    </row>
    <row r="958" spans="2:11" ht="15.75" customHeight="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3"/>
    </row>
    <row r="959" spans="2:11" ht="15.75" customHeight="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3"/>
    </row>
    <row r="960" spans="2:11" ht="15.75" customHeight="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3"/>
    </row>
    <row r="961" spans="2:11" ht="15.75" customHeight="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3"/>
    </row>
    <row r="962" spans="2:11" ht="15.75" customHeight="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3"/>
    </row>
    <row r="963" spans="2:11" ht="15.75" customHeight="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3"/>
    </row>
    <row r="964" spans="2:11" ht="15.75" customHeight="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3"/>
    </row>
    <row r="965" spans="2:11" ht="15.75" customHeight="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3"/>
    </row>
    <row r="966" spans="2:11" ht="15.75" customHeight="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3"/>
    </row>
    <row r="967" spans="2:11" ht="15.75" customHeight="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3"/>
    </row>
    <row r="968" spans="2:11" ht="15.75" customHeight="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3"/>
    </row>
    <row r="969" spans="2:11" ht="15.75" customHeight="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3"/>
    </row>
    <row r="970" spans="2:11" ht="15.75" customHeight="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3"/>
    </row>
    <row r="971" spans="2:11" ht="15.75" customHeight="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3"/>
    </row>
    <row r="972" spans="2:11" ht="15.75" customHeight="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3"/>
    </row>
    <row r="973" spans="2:11" ht="15.75" customHeight="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3"/>
    </row>
    <row r="974" spans="2:11" ht="15.75" customHeight="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3"/>
    </row>
    <row r="975" spans="2:11" ht="15.75" customHeight="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3"/>
    </row>
    <row r="976" spans="2:11" ht="15.75" customHeight="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3"/>
    </row>
    <row r="977" spans="2:11" ht="15.75" customHeight="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3"/>
    </row>
    <row r="978" spans="2:11" ht="15.75" customHeight="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3"/>
    </row>
    <row r="979" spans="2:11" ht="15.75" customHeight="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3"/>
    </row>
    <row r="980" spans="2:11" ht="15.75" customHeight="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3"/>
    </row>
    <row r="981" spans="2:11" ht="15.75" customHeight="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3"/>
    </row>
    <row r="982" spans="2:11" ht="15.75" customHeight="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3"/>
    </row>
    <row r="983" spans="2:11" ht="15.75" customHeight="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3"/>
    </row>
    <row r="984" spans="2:11" ht="15.75" customHeight="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3"/>
    </row>
    <row r="985" spans="2:11" ht="15.75" customHeight="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3"/>
    </row>
    <row r="986" spans="2:11" ht="15.75" customHeight="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3"/>
    </row>
    <row r="987" spans="2:11" ht="15.75" customHeight="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3"/>
    </row>
  </sheetData>
  <mergeCells count="149">
    <mergeCell ref="C1:K1"/>
    <mergeCell ref="C2:D2"/>
    <mergeCell ref="E2:I2"/>
    <mergeCell ref="C3:D3"/>
    <mergeCell ref="E3:I3"/>
    <mergeCell ref="B4:K4"/>
    <mergeCell ref="B5:K5"/>
    <mergeCell ref="B6:K6"/>
    <mergeCell ref="B7:K7"/>
    <mergeCell ref="C8:K8"/>
    <mergeCell ref="C9:K9"/>
    <mergeCell ref="C10:K10"/>
    <mergeCell ref="C11:K11"/>
    <mergeCell ref="C12:K12"/>
    <mergeCell ref="B13:K13"/>
    <mergeCell ref="D14:K14"/>
    <mergeCell ref="D15:K15"/>
    <mergeCell ref="D16:K16"/>
    <mergeCell ref="B17:K17"/>
    <mergeCell ref="C18:K18"/>
    <mergeCell ref="C19:K19"/>
    <mergeCell ref="C20:K20"/>
    <mergeCell ref="C21:K21"/>
    <mergeCell ref="B22:K22"/>
    <mergeCell ref="B23:K23"/>
    <mergeCell ref="D24:F24"/>
    <mergeCell ref="G24:I24"/>
    <mergeCell ref="J24:K24"/>
    <mergeCell ref="F27:G27"/>
    <mergeCell ref="H27:I27"/>
    <mergeCell ref="B24:C24"/>
    <mergeCell ref="B25:C25"/>
    <mergeCell ref="D25:F25"/>
    <mergeCell ref="G25:I25"/>
    <mergeCell ref="J25:K25"/>
    <mergeCell ref="B26:K26"/>
    <mergeCell ref="D27:E27"/>
    <mergeCell ref="J27:K27"/>
    <mergeCell ref="B38:K38"/>
    <mergeCell ref="B39:K39"/>
    <mergeCell ref="C40:K40"/>
    <mergeCell ref="C41:K41"/>
    <mergeCell ref="C42:K42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C57:K57"/>
    <mergeCell ref="C58:K58"/>
    <mergeCell ref="C59:K59"/>
    <mergeCell ref="C60:K60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  <mergeCell ref="C73:K73"/>
    <mergeCell ref="H83:K83"/>
    <mergeCell ref="C86:K86"/>
    <mergeCell ref="C87:D87"/>
    <mergeCell ref="E87:I87"/>
    <mergeCell ref="C88:D88"/>
    <mergeCell ref="E88:I88"/>
    <mergeCell ref="B89:K89"/>
    <mergeCell ref="C74:K74"/>
    <mergeCell ref="C75:K75"/>
    <mergeCell ref="B76:K76"/>
    <mergeCell ref="B77:K77"/>
    <mergeCell ref="B78:K78"/>
    <mergeCell ref="B80:K80"/>
    <mergeCell ref="H81:K81"/>
    <mergeCell ref="H82:K82"/>
    <mergeCell ref="B90:K90"/>
    <mergeCell ref="B130:K130"/>
    <mergeCell ref="H131:K131"/>
    <mergeCell ref="H132:K132"/>
    <mergeCell ref="H133:K133"/>
    <mergeCell ref="B91:K91"/>
    <mergeCell ref="B92:K92"/>
    <mergeCell ref="C93:K93"/>
    <mergeCell ref="C94:K94"/>
    <mergeCell ref="C95:K95"/>
    <mergeCell ref="C96:K96"/>
    <mergeCell ref="C97:K97"/>
    <mergeCell ref="B98:K98"/>
    <mergeCell ref="D99:K99"/>
    <mergeCell ref="D100:K100"/>
    <mergeCell ref="D101:K101"/>
    <mergeCell ref="J112:K112"/>
    <mergeCell ref="B102:K102"/>
    <mergeCell ref="C103:K103"/>
    <mergeCell ref="C104:K104"/>
    <mergeCell ref="C105:K105"/>
    <mergeCell ref="C106:K106"/>
    <mergeCell ref="B107:K107"/>
    <mergeCell ref="B108:K108"/>
    <mergeCell ref="D109:F109"/>
    <mergeCell ref="G109:I109"/>
    <mergeCell ref="J109:K109"/>
    <mergeCell ref="C82:E82"/>
    <mergeCell ref="C83:E83"/>
    <mergeCell ref="C84:E84"/>
    <mergeCell ref="B137:D137"/>
    <mergeCell ref="B138:D138"/>
    <mergeCell ref="B139:D139"/>
    <mergeCell ref="B116:K116"/>
    <mergeCell ref="B117:K117"/>
    <mergeCell ref="C118:K118"/>
    <mergeCell ref="C119:K119"/>
    <mergeCell ref="C120:K120"/>
    <mergeCell ref="C121:K121"/>
    <mergeCell ref="C122:K122"/>
    <mergeCell ref="C123:K123"/>
    <mergeCell ref="C124:K124"/>
    <mergeCell ref="F112:G112"/>
    <mergeCell ref="H112:I112"/>
    <mergeCell ref="B109:C109"/>
    <mergeCell ref="B110:C110"/>
    <mergeCell ref="D110:F110"/>
    <mergeCell ref="G110:I110"/>
    <mergeCell ref="J110:K110"/>
    <mergeCell ref="B111:K111"/>
    <mergeCell ref="D112:E112"/>
    <mergeCell ref="E142:G142"/>
    <mergeCell ref="E143:G143"/>
    <mergeCell ref="H138:J138"/>
    <mergeCell ref="H139:J139"/>
    <mergeCell ref="E141:G141"/>
    <mergeCell ref="C125:K125"/>
    <mergeCell ref="B126:K126"/>
    <mergeCell ref="B127:K127"/>
    <mergeCell ref="B128:K128"/>
  </mergeCells>
  <pageMargins left="0.37" right="0.12" top="0.42" bottom="0.5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SAMARY AMPARO MARTINEZ V</cp:lastModifiedBy>
  <cp:lastPrinted>2022-10-21T15:29:04Z</cp:lastPrinted>
  <dcterms:created xsi:type="dcterms:W3CDTF">2021-03-22T15:50:10Z</dcterms:created>
  <dcterms:modified xsi:type="dcterms:W3CDTF">2022-10-21T19:42:50Z</dcterms:modified>
</cp:coreProperties>
</file>