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final\"/>
    </mc:Choice>
  </mc:AlternateContent>
  <bookViews>
    <workbookView xWindow="0" yWindow="0" windowWidth="15345" windowHeight="4635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B41" i="1"/>
  <c r="B40" i="1"/>
  <c r="D33" i="1"/>
  <c r="B33" i="1"/>
  <c r="D32" i="1"/>
  <c r="D34" i="1" s="1"/>
  <c r="B32" i="1"/>
  <c r="B34" i="1" s="1"/>
  <c r="D28" i="1"/>
  <c r="B28" i="1"/>
  <c r="D27" i="1"/>
  <c r="B27" i="1"/>
  <c r="D26" i="1"/>
  <c r="D29" i="1" s="1"/>
  <c r="D36" i="1" s="1"/>
  <c r="D43" i="1" s="1"/>
  <c r="B26" i="1"/>
  <c r="B29" i="1" s="1"/>
  <c r="B36" i="1" s="1"/>
  <c r="B43" i="1" s="1"/>
  <c r="D20" i="1"/>
  <c r="D19" i="1"/>
  <c r="B19" i="1"/>
  <c r="D17" i="1"/>
  <c r="B17" i="1"/>
  <c r="D16" i="1"/>
  <c r="B16" i="1"/>
  <c r="B20" i="1" s="1"/>
  <c r="D13" i="1"/>
  <c r="D22" i="1" s="1"/>
  <c r="B12" i="1"/>
  <c r="D11" i="1"/>
  <c r="B11" i="1"/>
  <c r="D10" i="1"/>
  <c r="B10" i="1"/>
  <c r="D9" i="1"/>
  <c r="B9" i="1"/>
  <c r="B13" i="1" s="1"/>
  <c r="B22" i="1" s="1"/>
</calcChain>
</file>

<file path=xl/sharedStrings.xml><?xml version="1.0" encoding="utf-8"?>
<sst xmlns="http://schemas.openxmlformats.org/spreadsheetml/2006/main" count="42" uniqueCount="42">
  <si>
    <t>UNIVERSIDAD AUTONOMA DE SANTO DOMINGO</t>
  </si>
  <si>
    <t>Estado de Situación Financiera</t>
  </si>
  <si>
    <t>Al 31  de Diciembre de 2022 y 2021</t>
  </si>
  <si>
    <t xml:space="preserve"> (Valores en RD$)</t>
  </si>
  <si>
    <t>Activos</t>
  </si>
  <si>
    <t>Activos corrientes</t>
  </si>
  <si>
    <t xml:space="preserve">Efectivo y equivalente de efectivo (Notas 4) </t>
  </si>
  <si>
    <t>Cuenta por cobrar a corto plazo (Notas 5)</t>
  </si>
  <si>
    <t>Inventarios (Nota 6)</t>
  </si>
  <si>
    <t>Pagos anticipados (Nota 7)</t>
  </si>
  <si>
    <t>Total activos corrientes</t>
  </si>
  <si>
    <t>Activos no corrientes</t>
  </si>
  <si>
    <t>Cuentas por cobrar a largo plazo (Notas 8)</t>
  </si>
  <si>
    <t>Inversiones a largo plazo (Nota 9)</t>
  </si>
  <si>
    <t>Propiedad, planta y equipo neto (Nota 10)</t>
  </si>
  <si>
    <t>Otros activos no financieros (Nota 11)</t>
  </si>
  <si>
    <t>Total activos no corrientes</t>
  </si>
  <si>
    <t>Total activos</t>
  </si>
  <si>
    <t>Pasivos corrientes</t>
  </si>
  <si>
    <t>Cuentas por pagar a corto plazo (Nota 12)</t>
  </si>
  <si>
    <t>Retenciones y acumulaciones por pagar (Nota 13)</t>
  </si>
  <si>
    <t>Otros pasivos corrientes (Nota 14)</t>
  </si>
  <si>
    <t>Total pasivos corrientes</t>
  </si>
  <si>
    <t>Pasivos no corrientes</t>
  </si>
  <si>
    <t>Préstamos a largo plazo (Nota 15)</t>
  </si>
  <si>
    <t xml:space="preserve"> Otros pasivos no corrientes (Nota 16)</t>
  </si>
  <si>
    <t>Total pasivos no corrientes</t>
  </si>
  <si>
    <t>Total pasivos</t>
  </si>
  <si>
    <t>Activos Netos/Patrimonio (Notas 17 )</t>
  </si>
  <si>
    <t>Capital</t>
  </si>
  <si>
    <t>Reservas</t>
  </si>
  <si>
    <t xml:space="preserve">Resultados positivos (ahorro)/negativo (desahorro) </t>
  </si>
  <si>
    <t>Resultado Acumulado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</si>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</sst>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ASDFS01\CARPETAS-UASD$\e99at26\Desktop\ESTADOS%20EDGAR%20OJO%20edgar\ESTADOS%20FINANCIEROS%20COMPARATIVOS%20202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 "/>
      <sheetName val="Flujo de Efectivo"/>
      <sheetName val="NOTAS 1 AL 24 "/>
      <sheetName val="Nota 10"/>
    </sheetNames>
    <sheetDataSet>
      <sheetData sheetId="0"/>
      <sheetData sheetId="1">
        <row r="26">
          <cell r="B26">
            <v>-267529595.68999863</v>
          </cell>
          <cell r="D26">
            <v>-28951861.240001678</v>
          </cell>
        </row>
      </sheetData>
      <sheetData sheetId="2">
        <row r="24">
          <cell r="D24">
            <v>258189066.41999999</v>
          </cell>
        </row>
      </sheetData>
      <sheetData sheetId="3"/>
      <sheetData sheetId="4">
        <row r="45">
          <cell r="C45">
            <v>1253646240.4700003</v>
          </cell>
          <cell r="D45">
            <v>925585983.93000031</v>
          </cell>
        </row>
        <row r="345">
          <cell r="C345">
            <v>251612962.64000002</v>
          </cell>
          <cell r="D345">
            <v>316650852.94</v>
          </cell>
        </row>
        <row r="385">
          <cell r="C385">
            <v>47452767.830000013</v>
          </cell>
          <cell r="D385">
            <v>47451004.530000016</v>
          </cell>
        </row>
        <row r="433">
          <cell r="C433">
            <v>15760558.529999999</v>
          </cell>
        </row>
        <row r="443">
          <cell r="C443">
            <v>4398365309.6699991</v>
          </cell>
          <cell r="D443">
            <v>5486086564.3199997</v>
          </cell>
        </row>
        <row r="452">
          <cell r="C452">
            <v>2109541.94</v>
          </cell>
          <cell r="D452">
            <v>2109541.94</v>
          </cell>
        </row>
        <row r="460">
          <cell r="C460">
            <v>2521855.7000000002</v>
          </cell>
          <cell r="D460">
            <v>2484956.14</v>
          </cell>
        </row>
        <row r="474">
          <cell r="C474">
            <v>850319346.10000014</v>
          </cell>
          <cell r="D474">
            <v>885349240.00999999</v>
          </cell>
        </row>
        <row r="505">
          <cell r="C505">
            <v>8825566083.6200008</v>
          </cell>
          <cell r="D505">
            <v>7663321746.5499992</v>
          </cell>
        </row>
        <row r="516">
          <cell r="C516">
            <v>40648409.579999998</v>
          </cell>
          <cell r="D516">
            <v>41174045.140000001</v>
          </cell>
        </row>
        <row r="525">
          <cell r="C525">
            <v>3887673898.77</v>
          </cell>
          <cell r="D525">
            <v>5230941403.3000002</v>
          </cell>
        </row>
        <row r="539">
          <cell r="C539">
            <v>512871230.10000002</v>
          </cell>
          <cell r="D539">
            <v>471097728.22000003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16" zoomScale="150" zoomScaleNormal="150" workbookViewId="0">
      <selection activeCell="E39" sqref="E39"/>
    </sheetView>
  </sheetViews>
  <sheetFormatPr baseColWidth="10" defaultRowHeight="15.75" x14ac:dyDescent="0.25"/>
  <cols>
    <col min="1" max="1" width="58.140625" style="1" customWidth="1"/>
    <col min="2" max="2" width="18.28515625" style="25" bestFit="1" customWidth="1"/>
    <col min="3" max="3" width="3" style="1" customWidth="1"/>
    <col min="4" max="4" width="18.28515625" style="25" bestFit="1" customWidth="1"/>
    <col min="5" max="5" width="15.28515625" style="1" bestFit="1" customWidth="1"/>
    <col min="6" max="16384" width="11.42578125" style="1"/>
  </cols>
  <sheetData>
    <row r="1" spans="1:5" x14ac:dyDescent="0.25">
      <c r="A1" s="31" t="s">
        <v>0</v>
      </c>
      <c r="B1" s="31"/>
      <c r="C1" s="31"/>
      <c r="D1" s="31"/>
    </row>
    <row r="2" spans="1:5" x14ac:dyDescent="0.25">
      <c r="A2" s="32" t="s">
        <v>1</v>
      </c>
      <c r="B2" s="32"/>
      <c r="C2" s="32"/>
      <c r="D2" s="32"/>
    </row>
    <row r="3" spans="1:5" x14ac:dyDescent="0.25">
      <c r="A3" s="33" t="s">
        <v>2</v>
      </c>
      <c r="B3" s="33"/>
      <c r="C3" s="33"/>
      <c r="D3" s="33"/>
    </row>
    <row r="4" spans="1:5" x14ac:dyDescent="0.25">
      <c r="A4" s="32" t="s">
        <v>3</v>
      </c>
      <c r="B4" s="32"/>
      <c r="C4" s="32"/>
      <c r="D4" s="32"/>
    </row>
    <row r="5" spans="1:5" x14ac:dyDescent="0.25">
      <c r="A5" s="2"/>
      <c r="B5" s="3"/>
      <c r="C5" s="2"/>
      <c r="D5" s="3"/>
    </row>
    <row r="6" spans="1:5" ht="12.75" customHeight="1" x14ac:dyDescent="0.25">
      <c r="A6" s="4"/>
      <c r="B6" s="5">
        <v>2022</v>
      </c>
      <c r="C6" s="6"/>
      <c r="D6" s="5">
        <v>2021</v>
      </c>
    </row>
    <row r="7" spans="1:5" x14ac:dyDescent="0.25">
      <c r="A7" s="7" t="s">
        <v>4</v>
      </c>
      <c r="B7" s="8"/>
      <c r="C7" s="9"/>
      <c r="D7" s="8"/>
    </row>
    <row r="8" spans="1:5" x14ac:dyDescent="0.25">
      <c r="A8" s="7" t="s">
        <v>5</v>
      </c>
      <c r="B8" s="8"/>
      <c r="C8" s="9"/>
      <c r="D8" s="8"/>
    </row>
    <row r="9" spans="1:5" x14ac:dyDescent="0.25">
      <c r="A9" s="10" t="s">
        <v>6</v>
      </c>
      <c r="B9" s="11">
        <f>+'[1]NOTAS 1 AL 24 '!C45</f>
        <v>1253646240.4700003</v>
      </c>
      <c r="C9" s="12"/>
      <c r="D9" s="11">
        <f>+'[1]NOTAS 1 AL 24 '!D45</f>
        <v>925585983.93000031</v>
      </c>
    </row>
    <row r="10" spans="1:5" x14ac:dyDescent="0.25">
      <c r="A10" s="10" t="s">
        <v>7</v>
      </c>
      <c r="B10" s="11">
        <f>+'[1]NOTAS 1 AL 24 '!C345</f>
        <v>251612962.64000002</v>
      </c>
      <c r="C10" s="12"/>
      <c r="D10" s="11">
        <f>+'[1]NOTAS 1 AL 24 '!D345</f>
        <v>316650852.94</v>
      </c>
    </row>
    <row r="11" spans="1:5" x14ac:dyDescent="0.25">
      <c r="A11" s="10" t="s">
        <v>8</v>
      </c>
      <c r="B11" s="11">
        <f>+'[1]NOTAS 1 AL 24 '!C385</f>
        <v>47452767.830000013</v>
      </c>
      <c r="C11" s="12"/>
      <c r="D11" s="11">
        <f>+'[1]NOTAS 1 AL 24 '!D385</f>
        <v>47451004.530000016</v>
      </c>
    </row>
    <row r="12" spans="1:5" x14ac:dyDescent="0.25">
      <c r="A12" s="10" t="s">
        <v>9</v>
      </c>
      <c r="B12" s="13">
        <f>+'[1]NOTAS 1 AL 24 '!C433</f>
        <v>15760558.529999999</v>
      </c>
      <c r="C12" s="12"/>
      <c r="D12" s="13">
        <v>9067184.6799999997</v>
      </c>
    </row>
    <row r="13" spans="1:5" x14ac:dyDescent="0.25">
      <c r="A13" s="7" t="s">
        <v>10</v>
      </c>
      <c r="B13" s="14">
        <f>SUM(B9:B12)</f>
        <v>1568472529.4700003</v>
      </c>
      <c r="C13" s="15"/>
      <c r="D13" s="14">
        <f>SUM(D9:D12)</f>
        <v>1298755026.0800004</v>
      </c>
    </row>
    <row r="14" spans="1:5" x14ac:dyDescent="0.25">
      <c r="A14" s="7"/>
      <c r="B14" s="14"/>
      <c r="C14" s="15"/>
      <c r="D14" s="14"/>
    </row>
    <row r="15" spans="1:5" x14ac:dyDescent="0.25">
      <c r="A15" s="7" t="s">
        <v>11</v>
      </c>
      <c r="B15" s="16"/>
      <c r="C15" s="17"/>
      <c r="D15" s="16"/>
    </row>
    <row r="16" spans="1:5" x14ac:dyDescent="0.25">
      <c r="A16" s="10" t="s">
        <v>12</v>
      </c>
      <c r="B16" s="11">
        <f>+'[1]NOTAS 1 AL 24 '!C443</f>
        <v>4398365309.6699991</v>
      </c>
      <c r="D16" s="11">
        <f>+'[1]NOTAS 1 AL 24 '!D443</f>
        <v>5486086564.3199997</v>
      </c>
      <c r="E16" s="18"/>
    </row>
    <row r="17" spans="1:4" x14ac:dyDescent="0.25">
      <c r="A17" s="10" t="s">
        <v>13</v>
      </c>
      <c r="B17" s="11">
        <f>+'[1]NOTAS 1 AL 24 '!C452</f>
        <v>2109541.94</v>
      </c>
      <c r="D17" s="11">
        <f>+'[1]NOTAS 1 AL 24 '!D452</f>
        <v>2109541.94</v>
      </c>
    </row>
    <row r="18" spans="1:4" x14ac:dyDescent="0.25">
      <c r="A18" s="10" t="s">
        <v>14</v>
      </c>
      <c r="B18" s="11">
        <v>3538534789.1799998</v>
      </c>
      <c r="C18" s="12"/>
      <c r="D18" s="11">
        <v>3327612355</v>
      </c>
    </row>
    <row r="19" spans="1:4" x14ac:dyDescent="0.25">
      <c r="A19" s="10" t="s">
        <v>15</v>
      </c>
      <c r="B19" s="13">
        <f>+'[1]NOTAS 1 AL 24 '!C460</f>
        <v>2521855.7000000002</v>
      </c>
      <c r="D19" s="13">
        <f>+'[1]NOTAS 1 AL 24 '!D460</f>
        <v>2484956.14</v>
      </c>
    </row>
    <row r="20" spans="1:4" x14ac:dyDescent="0.25">
      <c r="A20" s="7" t="s">
        <v>16</v>
      </c>
      <c r="B20" s="14">
        <f>SUM(B16:B19)</f>
        <v>7941531496.4899988</v>
      </c>
      <c r="C20" s="15"/>
      <c r="D20" s="14">
        <f>SUM(D16:D19)</f>
        <v>8818293417.3999977</v>
      </c>
    </row>
    <row r="21" spans="1:4" x14ac:dyDescent="0.25">
      <c r="A21" s="7"/>
      <c r="B21" s="14"/>
      <c r="C21" s="15"/>
      <c r="D21" s="14"/>
    </row>
    <row r="22" spans="1:4" ht="16.5" thickBot="1" x14ac:dyDescent="0.3">
      <c r="A22" s="7" t="s">
        <v>17</v>
      </c>
      <c r="B22" s="19">
        <f>+B13+B20</f>
        <v>9510004025.9599991</v>
      </c>
      <c r="C22" s="15"/>
      <c r="D22" s="19">
        <f>+D13+D20</f>
        <v>10117048443.479998</v>
      </c>
    </row>
    <row r="23" spans="1:4" ht="16.5" thickTop="1" x14ac:dyDescent="0.25">
      <c r="A23" s="34" t="s">
        <v>18</v>
      </c>
      <c r="B23" s="20"/>
      <c r="C23" s="9"/>
      <c r="D23" s="20"/>
    </row>
    <row r="24" spans="1:4" x14ac:dyDescent="0.25">
      <c r="A24" s="34"/>
      <c r="B24" s="11"/>
      <c r="C24" s="12"/>
      <c r="D24" s="11"/>
    </row>
    <row r="25" spans="1:4" x14ac:dyDescent="0.25">
      <c r="A25" s="10"/>
      <c r="B25" s="11"/>
      <c r="C25" s="12"/>
      <c r="D25" s="21"/>
    </row>
    <row r="26" spans="1:4" x14ac:dyDescent="0.25">
      <c r="A26" s="10" t="s">
        <v>19</v>
      </c>
      <c r="B26" s="11">
        <f>+'[1]NOTAS 1 AL 24 '!C474</f>
        <v>850319346.10000014</v>
      </c>
      <c r="D26" s="11">
        <f>+'[1]NOTAS 1 AL 24 '!D474</f>
        <v>885349240.00999999</v>
      </c>
    </row>
    <row r="27" spans="1:4" x14ac:dyDescent="0.25">
      <c r="A27" s="10" t="s">
        <v>20</v>
      </c>
      <c r="B27" s="11">
        <f>+'[1]NOTAS 1 AL 24 '!C505</f>
        <v>8825566083.6200008</v>
      </c>
      <c r="D27" s="11">
        <f>+'[1]NOTAS 1 AL 24 '!D505</f>
        <v>7663321746.5499992</v>
      </c>
    </row>
    <row r="28" spans="1:4" x14ac:dyDescent="0.25">
      <c r="A28" s="10" t="s">
        <v>21</v>
      </c>
      <c r="B28" s="13">
        <f>+'[1]NOTAS 1 AL 24 '!C516</f>
        <v>40648409.579999998</v>
      </c>
      <c r="D28" s="13">
        <f>+'[1]NOTAS 1 AL 24 '!D516</f>
        <v>41174045.140000001</v>
      </c>
    </row>
    <row r="29" spans="1:4" x14ac:dyDescent="0.25">
      <c r="A29" s="7" t="s">
        <v>22</v>
      </c>
      <c r="B29" s="14">
        <f>SUM(B25:B28)</f>
        <v>9716533839.3000011</v>
      </c>
      <c r="C29" s="15"/>
      <c r="D29" s="14">
        <f>SUM(D26:D28)</f>
        <v>8589845031.6999998</v>
      </c>
    </row>
    <row r="30" spans="1:4" x14ac:dyDescent="0.25">
      <c r="A30" s="7"/>
      <c r="B30" s="14"/>
      <c r="C30" s="15"/>
      <c r="D30" s="14"/>
    </row>
    <row r="31" spans="1:4" x14ac:dyDescent="0.25">
      <c r="A31" s="7" t="s">
        <v>23</v>
      </c>
      <c r="B31" s="20"/>
      <c r="C31" s="9"/>
      <c r="D31" s="20"/>
    </row>
    <row r="32" spans="1:4" x14ac:dyDescent="0.25">
      <c r="A32" s="10" t="s">
        <v>24</v>
      </c>
      <c r="B32" s="11">
        <f>+'[1]NOTAS 1 AL 24 '!C525</f>
        <v>3887673898.77</v>
      </c>
      <c r="D32" s="11">
        <f>+'[1]NOTAS 1 AL 24 '!D525</f>
        <v>5230941403.3000002</v>
      </c>
    </row>
    <row r="33" spans="1:5" x14ac:dyDescent="0.25">
      <c r="A33" s="10" t="s">
        <v>25</v>
      </c>
      <c r="B33" s="13">
        <f>+'[1]NOTAS 1 AL 24 '!C539</f>
        <v>512871230.10000002</v>
      </c>
      <c r="D33" s="13">
        <f>+'[1]NOTAS 1 AL 24 '!D539</f>
        <v>471097728.22000003</v>
      </c>
    </row>
    <row r="34" spans="1:5" x14ac:dyDescent="0.25">
      <c r="A34" s="7" t="s">
        <v>26</v>
      </c>
      <c r="B34" s="14">
        <f>SUM(B32:B33)</f>
        <v>4400545128.8699999</v>
      </c>
      <c r="C34" s="15"/>
      <c r="D34" s="14">
        <f>SUM(D32:D33)</f>
        <v>5702039131.5200005</v>
      </c>
    </row>
    <row r="35" spans="1:5" x14ac:dyDescent="0.25">
      <c r="A35" s="7"/>
      <c r="B35" s="14"/>
      <c r="C35" s="15"/>
      <c r="D35" s="14"/>
    </row>
    <row r="36" spans="1:5" x14ac:dyDescent="0.25">
      <c r="A36" s="7" t="s">
        <v>27</v>
      </c>
      <c r="B36" s="22">
        <f>+B29+B34</f>
        <v>14117078968.170002</v>
      </c>
      <c r="C36" s="15"/>
      <c r="D36" s="22">
        <f>+D29+D34</f>
        <v>14291884163.220001</v>
      </c>
    </row>
    <row r="37" spans="1:5" x14ac:dyDescent="0.25">
      <c r="A37" s="7"/>
      <c r="B37" s="14"/>
      <c r="C37" s="15"/>
      <c r="D37" s="14"/>
    </row>
    <row r="38" spans="1:5" x14ac:dyDescent="0.25">
      <c r="A38" s="7" t="s">
        <v>28</v>
      </c>
      <c r="B38" s="20"/>
      <c r="C38" s="9"/>
      <c r="D38" s="20"/>
    </row>
    <row r="39" spans="1:5" x14ac:dyDescent="0.25">
      <c r="A39" s="10" t="s">
        <v>29</v>
      </c>
      <c r="B39" s="11">
        <v>479700693.08999997</v>
      </c>
      <c r="C39" s="23"/>
      <c r="D39" s="11">
        <v>479700693.08999997</v>
      </c>
    </row>
    <row r="40" spans="1:5" x14ac:dyDescent="0.25">
      <c r="A40" s="10" t="s">
        <v>30</v>
      </c>
      <c r="B40" s="11">
        <f>+'[1]Cambio del Patrimonio '!D24</f>
        <v>258189066.41999999</v>
      </c>
      <c r="C40" s="12"/>
      <c r="D40" s="11">
        <v>221946963.44999999</v>
      </c>
    </row>
    <row r="41" spans="1:5" x14ac:dyDescent="0.25">
      <c r="A41" s="10" t="s">
        <v>31</v>
      </c>
      <c r="B41" s="11">
        <f>+'[1]Est. de Rendimiento Fin'!B26</f>
        <v>-267529595.68999863</v>
      </c>
      <c r="C41" s="11"/>
      <c r="D41" s="11">
        <f>+'[1]Est. de Rendimiento Fin'!D26</f>
        <v>-28951861.240001678</v>
      </c>
    </row>
    <row r="42" spans="1:5" x14ac:dyDescent="0.25">
      <c r="A42" s="24" t="s">
        <v>32</v>
      </c>
      <c r="B42" s="14">
        <v>-5077435105.6000023</v>
      </c>
      <c r="C42" s="15"/>
      <c r="D42" s="14">
        <v>-4847531516</v>
      </c>
      <c r="E42" s="18"/>
    </row>
    <row r="43" spans="1:5" ht="16.5" thickBot="1" x14ac:dyDescent="0.3">
      <c r="A43" s="7" t="s">
        <v>33</v>
      </c>
      <c r="B43" s="19">
        <f>+B36+B39+B40+B41+B42</f>
        <v>9510004026.3900013</v>
      </c>
      <c r="C43" s="14"/>
      <c r="D43" s="19">
        <f>+D36+D39+D40+D41+D42</f>
        <v>10117048442.52</v>
      </c>
    </row>
    <row r="44" spans="1:5" ht="16.5" thickTop="1" x14ac:dyDescent="0.25"/>
    <row r="47" spans="1:5" ht="10.5" customHeight="1" x14ac:dyDescent="0.25"/>
    <row r="48" spans="1:5" x14ac:dyDescent="0.25">
      <c r="A48" s="26" t="s">
        <v>34</v>
      </c>
      <c r="B48" s="35" t="s">
        <v>35</v>
      </c>
      <c r="C48" s="30"/>
      <c r="D48" s="30"/>
    </row>
    <row r="49" spans="1:4" x14ac:dyDescent="0.25">
      <c r="A49" s="27" t="s">
        <v>36</v>
      </c>
      <c r="B49" s="29" t="s">
        <v>37</v>
      </c>
      <c r="C49" s="29"/>
      <c r="D49" s="29"/>
    </row>
    <row r="50" spans="1:4" x14ac:dyDescent="0.25">
      <c r="A50" s="27"/>
      <c r="B50" s="27"/>
      <c r="C50" s="27"/>
      <c r="D50" s="27"/>
    </row>
    <row r="51" spans="1:4" x14ac:dyDescent="0.25">
      <c r="A51" s="27"/>
      <c r="B51" s="27"/>
      <c r="C51" s="27"/>
      <c r="D51" s="27"/>
    </row>
    <row r="53" spans="1:4" ht="12.75" customHeight="1" x14ac:dyDescent="0.25"/>
    <row r="54" spans="1:4" ht="12.75" customHeight="1" x14ac:dyDescent="0.25">
      <c r="A54" s="26" t="s">
        <v>38</v>
      </c>
      <c r="B54" s="30" t="s">
        <v>39</v>
      </c>
      <c r="C54" s="30"/>
      <c r="D54" s="30"/>
    </row>
    <row r="55" spans="1:4" x14ac:dyDescent="0.25">
      <c r="A55" s="27" t="s">
        <v>40</v>
      </c>
      <c r="B55" s="29" t="s">
        <v>41</v>
      </c>
      <c r="C55" s="29"/>
      <c r="D55" s="29"/>
    </row>
    <row r="58" spans="1:4" s="28" customFormat="1" x14ac:dyDescent="0.25">
      <c r="A58" s="1"/>
      <c r="B58" s="25"/>
      <c r="C58" s="1"/>
      <c r="D58" s="25"/>
    </row>
  </sheetData>
  <mergeCells count="9">
    <mergeCell ref="B49:D49"/>
    <mergeCell ref="B54:D54"/>
    <mergeCell ref="B55:D55"/>
    <mergeCell ref="A1:D1"/>
    <mergeCell ref="A2:D2"/>
    <mergeCell ref="A3:D3"/>
    <mergeCell ref="A4:D4"/>
    <mergeCell ref="A23:A24"/>
    <mergeCell ref="B48:D48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dcterms:created xsi:type="dcterms:W3CDTF">2023-02-03T21:23:12Z</dcterms:created>
  <dcterms:modified xsi:type="dcterms:W3CDTF">2023-03-01T15:13:43Z</dcterms:modified>
</cp:coreProperties>
</file>