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99cm08\Desktop\finanzas final\"/>
    </mc:Choice>
  </mc:AlternateContent>
  <bookViews>
    <workbookView xWindow="0" yWindow="0" windowWidth="15345" windowHeight="4635"/>
  </bookViews>
  <sheets>
    <sheet name="Est. de Rendimiento Fin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" l="1"/>
  <c r="C18" i="1"/>
  <c r="B18" i="1"/>
  <c r="D17" i="1"/>
  <c r="D16" i="1"/>
  <c r="B16" i="1"/>
  <c r="D15" i="1"/>
  <c r="D19" i="1" s="1"/>
  <c r="B15" i="1"/>
  <c r="B19" i="1" s="1"/>
  <c r="D11" i="1"/>
  <c r="B11" i="1"/>
  <c r="D10" i="1"/>
  <c r="B10" i="1"/>
  <c r="D9" i="1"/>
  <c r="D12" i="1" s="1"/>
  <c r="B9" i="1"/>
  <c r="B12" i="1" s="1"/>
  <c r="B26" i="1" s="1"/>
  <c r="D26" i="1" l="1"/>
</calcChain>
</file>

<file path=xl/sharedStrings.xml><?xml version="1.0" encoding="utf-8"?>
<sst xmlns="http://schemas.openxmlformats.org/spreadsheetml/2006/main" count="28" uniqueCount="27">
  <si>
    <t>UNIVERSIDAD AUTONOMA DE SANTO DOMINGO</t>
  </si>
  <si>
    <t>Estado de Rendimiento Financiero</t>
  </si>
  <si>
    <t>Del ejercicio terminado al 31 de diciembre de 2022 y 2021</t>
  </si>
  <si>
    <t>(Valores en RD$)</t>
  </si>
  <si>
    <t>Ingresos (Notas  18, 19 y 20)</t>
  </si>
  <si>
    <t>Ingresos Por Transacciones con contraprestación</t>
  </si>
  <si>
    <t>Transferencias y donaciones</t>
  </si>
  <si>
    <t>Recargos, multas y otros ingresos</t>
  </si>
  <si>
    <t>Total ingresos</t>
  </si>
  <si>
    <t>Gastos (Notas, 21, 22, 23,24)</t>
  </si>
  <si>
    <t>Sueldos, salarios y beneficios a empleados</t>
  </si>
  <si>
    <t>Subvenciones y otros pagos por transferencias</t>
  </si>
  <si>
    <t>Suministros y material para consumo</t>
  </si>
  <si>
    <t>Gastos Financieros</t>
  </si>
  <si>
    <t>Total gastos</t>
  </si>
  <si>
    <t>Ganancia (perdida) por diferencia cambiaria</t>
  </si>
  <si>
    <t>0 (0)</t>
  </si>
  <si>
    <t>Participación en resultado de asociadas</t>
  </si>
  <si>
    <t>Resultado del período (ahorro / desahorro)</t>
  </si>
  <si>
    <t>Mtro. Editrudis Beltrán Crisóstomo</t>
  </si>
  <si>
    <t>Mtro. Ramón Desangles Flores</t>
  </si>
  <si>
    <t>Rector</t>
  </si>
  <si>
    <t>Vicerrector Administrativo</t>
  </si>
  <si>
    <t xml:space="preserve">Mtro. José Nicolás Cruz </t>
  </si>
  <si>
    <r>
      <rPr>
        <u/>
        <sz val="14"/>
        <color theme="1"/>
        <rFont val="Calibri"/>
        <family val="2"/>
        <scheme val="minor"/>
      </rPr>
      <t>Mtra. Judith Cabrera Santiago</t>
    </r>
    <r>
      <rPr>
        <sz val="14"/>
        <color theme="1"/>
        <rFont val="Calibri"/>
        <family val="2"/>
        <scheme val="minor"/>
      </rPr>
      <t xml:space="preserve"> </t>
    </r>
  </si>
  <si>
    <t>Contralor General</t>
  </si>
  <si>
    <t>Directora Contabilidad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</si>
</sst>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231F20"/>
      <name val="Times New Roman"/>
      <family val="1"/>
    </font>
    <font>
      <sz val="12"/>
      <color rgb="FF231F20"/>
      <name val="Times New Roman"/>
      <family val="1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65" fontId="5" fillId="0" borderId="0" xfId="1" applyNumberFormat="1" applyFont="1" applyAlignment="1">
      <alignment horizontal="center" vertical="center"/>
    </xf>
    <xf numFmtId="4" fontId="3" fillId="0" borderId="0" xfId="0" applyNumberFormat="1" applyFont="1"/>
    <xf numFmtId="164" fontId="5" fillId="0" borderId="0" xfId="1" applyFont="1" applyAlignment="1">
      <alignment horizontal="center" vertical="center"/>
    </xf>
    <xf numFmtId="164" fontId="5" fillId="0" borderId="0" xfId="1" applyFont="1" applyBorder="1" applyAlignment="1">
      <alignment horizontal="center" vertical="center"/>
    </xf>
    <xf numFmtId="164" fontId="3" fillId="0" borderId="0" xfId="1" applyFont="1"/>
    <xf numFmtId="165" fontId="4" fillId="0" borderId="1" xfId="1" applyNumberFormat="1" applyFont="1" applyBorder="1" applyAlignment="1">
      <alignment horizontal="center" vertical="center"/>
    </xf>
    <xf numFmtId="164" fontId="4" fillId="0" borderId="0" xfId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65" fontId="3" fillId="0" borderId="0" xfId="1" applyNumberFormat="1" applyFont="1" applyBorder="1"/>
    <xf numFmtId="164" fontId="3" fillId="0" borderId="0" xfId="1" applyFont="1" applyBorder="1"/>
    <xf numFmtId="0" fontId="4" fillId="0" borderId="0" xfId="0" applyFont="1" applyAlignment="1">
      <alignment horizontal="left" vertical="center" indent="5"/>
    </xf>
    <xf numFmtId="165" fontId="3" fillId="0" borderId="0" xfId="1" applyNumberFormat="1" applyFont="1"/>
    <xf numFmtId="165" fontId="4" fillId="0" borderId="1" xfId="0" applyNumberFormat="1" applyFont="1" applyBorder="1" applyAlignment="1">
      <alignment horizontal="center" vertical="center"/>
    </xf>
    <xf numFmtId="165" fontId="3" fillId="0" borderId="0" xfId="0" applyNumberFormat="1" applyFont="1"/>
    <xf numFmtId="0" fontId="5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/>
    <xf numFmtId="4" fontId="6" fillId="0" borderId="0" xfId="0" applyNumberFormat="1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ASDFS01\CARPETAS-UASD$\e99at26\Desktop\ESTADOS%20EDGAR%20OJO%20edgar\ESTADOS%20FINANCIEROS%20COMPARATIVOS%202022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 "/>
      <sheetName val="Flujo de Efectivo"/>
      <sheetName val="NOTAS 1 AL 24 "/>
      <sheetName val="Nota 10"/>
    </sheetNames>
    <sheetDataSet>
      <sheetData sheetId="0"/>
      <sheetData sheetId="1"/>
      <sheetData sheetId="2"/>
      <sheetData sheetId="3"/>
      <sheetData sheetId="4">
        <row r="663">
          <cell r="C663">
            <v>1099889119</v>
          </cell>
          <cell r="D663">
            <v>1007271793.2299999</v>
          </cell>
        </row>
        <row r="675">
          <cell r="C675">
            <v>11972877009.450001</v>
          </cell>
          <cell r="D675">
            <v>10333995922.68</v>
          </cell>
        </row>
        <row r="701">
          <cell r="C701">
            <v>10089730.259999998</v>
          </cell>
          <cell r="D701">
            <v>7273770.3599999994</v>
          </cell>
        </row>
        <row r="721">
          <cell r="C721">
            <v>9487412732.1900005</v>
          </cell>
          <cell r="D721">
            <v>8366873041.8400011</v>
          </cell>
        </row>
        <row r="762">
          <cell r="C762">
            <v>3666291013.8299999</v>
          </cell>
          <cell r="D762">
            <v>2810626204.8500004</v>
          </cell>
        </row>
        <row r="822">
          <cell r="D822">
            <v>182135648.00999993</v>
          </cell>
        </row>
        <row r="830">
          <cell r="C830">
            <v>19086190</v>
          </cell>
          <cell r="D830">
            <v>17858452.810000002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zoomScale="130" zoomScaleNormal="130" workbookViewId="0">
      <selection activeCell="D9" sqref="D9"/>
    </sheetView>
  </sheetViews>
  <sheetFormatPr baseColWidth="10" defaultRowHeight="15.75" x14ac:dyDescent="0.25"/>
  <cols>
    <col min="1" max="1" width="51.5703125" style="1" customWidth="1"/>
    <col min="2" max="2" width="22.28515625" style="1" bestFit="1" customWidth="1"/>
    <col min="3" max="3" width="2.28515625" style="1" customWidth="1"/>
    <col min="4" max="4" width="22.28515625" style="1" bestFit="1" customWidth="1"/>
    <col min="5" max="5" width="14.5703125" style="1" bestFit="1" customWidth="1"/>
    <col min="6" max="6" width="22.140625" style="1" bestFit="1" customWidth="1"/>
    <col min="7" max="16384" width="11.42578125" style="1"/>
  </cols>
  <sheetData>
    <row r="1" spans="1:7" x14ac:dyDescent="0.25">
      <c r="A1" s="29" t="s">
        <v>0</v>
      </c>
      <c r="B1" s="29"/>
      <c r="C1" s="29"/>
      <c r="D1" s="29"/>
    </row>
    <row r="2" spans="1:7" x14ac:dyDescent="0.25">
      <c r="A2" s="29" t="s">
        <v>1</v>
      </c>
      <c r="B2" s="29"/>
      <c r="C2" s="29"/>
      <c r="D2" s="29"/>
    </row>
    <row r="3" spans="1:7" x14ac:dyDescent="0.25">
      <c r="A3" s="29" t="s">
        <v>2</v>
      </c>
      <c r="B3" s="29"/>
      <c r="C3" s="29"/>
      <c r="D3" s="29"/>
    </row>
    <row r="4" spans="1:7" x14ac:dyDescent="0.25">
      <c r="A4" s="30" t="s">
        <v>3</v>
      </c>
      <c r="B4" s="30"/>
      <c r="C4" s="30"/>
      <c r="D4" s="30"/>
    </row>
    <row r="5" spans="1:7" x14ac:dyDescent="0.25">
      <c r="A5" s="2"/>
      <c r="B5" s="2"/>
      <c r="C5" s="2"/>
      <c r="D5" s="2"/>
    </row>
    <row r="6" spans="1:7" x14ac:dyDescent="0.25">
      <c r="A6" s="2"/>
      <c r="B6" s="2"/>
      <c r="C6" s="2"/>
      <c r="D6" s="2"/>
    </row>
    <row r="7" spans="1:7" x14ac:dyDescent="0.25">
      <c r="B7" s="3">
        <v>2022</v>
      </c>
      <c r="C7" s="3"/>
      <c r="D7" s="3">
        <v>2021</v>
      </c>
    </row>
    <row r="8" spans="1:7" x14ac:dyDescent="0.25">
      <c r="A8" s="4" t="s">
        <v>4</v>
      </c>
    </row>
    <row r="9" spans="1:7" x14ac:dyDescent="0.25">
      <c r="A9" s="5" t="s">
        <v>5</v>
      </c>
      <c r="B9" s="6">
        <f>+'[1]NOTAS 1 AL 24 '!C663</f>
        <v>1099889119</v>
      </c>
      <c r="D9" s="6">
        <f>+'[1]NOTAS 1 AL 24 '!D663</f>
        <v>1007271793.2299999</v>
      </c>
      <c r="F9" s="7"/>
    </row>
    <row r="10" spans="1:7" x14ac:dyDescent="0.25">
      <c r="A10" s="5" t="s">
        <v>6</v>
      </c>
      <c r="B10" s="6">
        <f>+'[1]NOTAS 1 AL 24 '!C675</f>
        <v>11972877009.450001</v>
      </c>
      <c r="C10" s="8"/>
      <c r="D10" s="6">
        <f>+'[1]NOTAS 1 AL 24 '!D675</f>
        <v>10333995922.68</v>
      </c>
      <c r="F10" s="7"/>
    </row>
    <row r="11" spans="1:7" x14ac:dyDescent="0.25">
      <c r="A11" s="5" t="s">
        <v>7</v>
      </c>
      <c r="B11" s="6">
        <f>+'[1]NOTAS 1 AL 24 '!C701</f>
        <v>10089730.259999998</v>
      </c>
      <c r="C11" s="9"/>
      <c r="D11" s="6">
        <f>+'[1]NOTAS 1 AL 24 '!D701</f>
        <v>7273770.3599999994</v>
      </c>
      <c r="E11" s="10"/>
      <c r="F11" s="10"/>
      <c r="G11" s="10"/>
    </row>
    <row r="12" spans="1:7" x14ac:dyDescent="0.25">
      <c r="A12" s="4" t="s">
        <v>8</v>
      </c>
      <c r="B12" s="11">
        <f>SUM(B9:B11)</f>
        <v>13082855858.710001</v>
      </c>
      <c r="C12" s="12"/>
      <c r="D12" s="11">
        <f>SUM(D9:D11)</f>
        <v>11348541486.27</v>
      </c>
      <c r="E12" s="10"/>
      <c r="F12" s="10"/>
      <c r="G12" s="10"/>
    </row>
    <row r="13" spans="1:7" x14ac:dyDescent="0.25">
      <c r="A13" s="13"/>
      <c r="B13" s="14"/>
      <c r="C13" s="15"/>
      <c r="D13" s="14"/>
      <c r="E13" s="10"/>
      <c r="F13" s="10"/>
      <c r="G13" s="10"/>
    </row>
    <row r="14" spans="1:7" x14ac:dyDescent="0.25">
      <c r="A14" s="16" t="s">
        <v>9</v>
      </c>
      <c r="B14" s="17"/>
      <c r="C14" s="15"/>
      <c r="D14" s="17"/>
      <c r="E14" s="10"/>
      <c r="F14" s="10"/>
      <c r="G14" s="10"/>
    </row>
    <row r="15" spans="1:7" x14ac:dyDescent="0.25">
      <c r="A15" s="5" t="s">
        <v>10</v>
      </c>
      <c r="B15" s="6">
        <f>+'[1]NOTAS 1 AL 24 '!C721</f>
        <v>9487412732.1900005</v>
      </c>
      <c r="C15" s="9"/>
      <c r="D15" s="6">
        <f>+'[1]NOTAS 1 AL 24 '!D721</f>
        <v>8366873041.8400011</v>
      </c>
      <c r="E15" s="10"/>
      <c r="F15" s="10"/>
      <c r="G15" s="10"/>
    </row>
    <row r="16" spans="1:7" x14ac:dyDescent="0.25">
      <c r="A16" s="5" t="s">
        <v>11</v>
      </c>
      <c r="B16" s="6">
        <f>+'[1]NOTAS 1 AL 24 '!C762</f>
        <v>3666291013.8299999</v>
      </c>
      <c r="C16" s="9"/>
      <c r="D16" s="6">
        <f>+'[1]NOTAS 1 AL 24 '!D762</f>
        <v>2810626204.8500004</v>
      </c>
    </row>
    <row r="17" spans="1:5" x14ac:dyDescent="0.25">
      <c r="A17" s="5" t="s">
        <v>12</v>
      </c>
      <c r="B17" s="6">
        <v>177595518.38</v>
      </c>
      <c r="C17" s="9"/>
      <c r="D17" s="6">
        <f>+'[1]NOTAS 1 AL 24 '!D822</f>
        <v>182135648.00999993</v>
      </c>
    </row>
    <row r="18" spans="1:5" x14ac:dyDescent="0.25">
      <c r="A18" s="5" t="s">
        <v>13</v>
      </c>
      <c r="B18" s="6">
        <f>+'[1]NOTAS 1 AL 24 '!C830</f>
        <v>19086190</v>
      </c>
      <c r="C18" s="6">
        <f>+'[1]NOTAS 1 AL 24 '!D830</f>
        <v>17858452.810000002</v>
      </c>
      <c r="D18" s="6">
        <f>+'[1]NOTAS 1 AL 24 '!D830</f>
        <v>17858452.810000002</v>
      </c>
    </row>
    <row r="19" spans="1:5" x14ac:dyDescent="0.25">
      <c r="A19" s="4" t="s">
        <v>14</v>
      </c>
      <c r="B19" s="18">
        <f>SUM(B15:B18)</f>
        <v>13350385454.4</v>
      </c>
      <c r="C19" s="2"/>
      <c r="D19" s="18">
        <f>SUM(D15:D18)</f>
        <v>11377493347.510002</v>
      </c>
    </row>
    <row r="20" spans="1:5" x14ac:dyDescent="0.25">
      <c r="A20" s="13"/>
      <c r="B20" s="19"/>
      <c r="D20" s="19"/>
    </row>
    <row r="21" spans="1:5" x14ac:dyDescent="0.25">
      <c r="A21" s="13"/>
    </row>
    <row r="22" spans="1:5" x14ac:dyDescent="0.25">
      <c r="A22" s="5" t="s">
        <v>15</v>
      </c>
      <c r="B22" s="20" t="s">
        <v>16</v>
      </c>
      <c r="C22" s="20"/>
      <c r="D22" s="20" t="s">
        <v>16</v>
      </c>
    </row>
    <row r="23" spans="1:5" x14ac:dyDescent="0.25">
      <c r="A23" s="13"/>
    </row>
    <row r="24" spans="1:5" x14ac:dyDescent="0.25">
      <c r="A24" s="5" t="s">
        <v>17</v>
      </c>
      <c r="B24" s="20">
        <v>0</v>
      </c>
      <c r="C24" s="20"/>
      <c r="D24" s="20">
        <v>0</v>
      </c>
    </row>
    <row r="25" spans="1:5" x14ac:dyDescent="0.25">
      <c r="A25" s="13"/>
    </row>
    <row r="26" spans="1:5" x14ac:dyDescent="0.25">
      <c r="A26" s="4" t="s">
        <v>18</v>
      </c>
      <c r="B26" s="18">
        <f>+B12-B19</f>
        <v>-267529595.68999863</v>
      </c>
      <c r="C26" s="21"/>
      <c r="D26" s="18">
        <f t="shared" ref="D26" si="0">+D12-D19</f>
        <v>-28951861.240001678</v>
      </c>
    </row>
    <row r="27" spans="1:5" x14ac:dyDescent="0.25">
      <c r="A27" s="22"/>
    </row>
    <row r="28" spans="1:5" x14ac:dyDescent="0.25">
      <c r="A28" s="22"/>
    </row>
    <row r="29" spans="1:5" x14ac:dyDescent="0.25">
      <c r="A29" s="22"/>
    </row>
    <row r="30" spans="1:5" ht="18.75" x14ac:dyDescent="0.3">
      <c r="A30" s="23"/>
      <c r="B30" s="24"/>
      <c r="C30" s="23"/>
      <c r="D30" s="24"/>
      <c r="E30" s="23"/>
    </row>
    <row r="31" spans="1:5" ht="18.75" x14ac:dyDescent="0.3">
      <c r="A31" s="25" t="s">
        <v>19</v>
      </c>
      <c r="B31" s="31" t="s">
        <v>20</v>
      </c>
      <c r="C31" s="27"/>
      <c r="D31" s="27"/>
      <c r="E31" s="23"/>
    </row>
    <row r="32" spans="1:5" ht="18.75" x14ac:dyDescent="0.3">
      <c r="A32" s="26" t="s">
        <v>21</v>
      </c>
      <c r="B32" s="28" t="s">
        <v>22</v>
      </c>
      <c r="C32" s="28"/>
      <c r="D32" s="28"/>
      <c r="E32" s="23"/>
    </row>
    <row r="33" spans="1:5" ht="18.75" x14ac:dyDescent="0.3">
      <c r="A33" s="26"/>
      <c r="B33" s="26"/>
      <c r="C33" s="26"/>
      <c r="D33" s="26"/>
      <c r="E33" s="23"/>
    </row>
    <row r="34" spans="1:5" ht="18.75" x14ac:dyDescent="0.3">
      <c r="A34" s="26"/>
      <c r="B34" s="26"/>
      <c r="C34" s="26"/>
      <c r="D34" s="26"/>
      <c r="E34" s="23"/>
    </row>
    <row r="35" spans="1:5" ht="18.75" x14ac:dyDescent="0.3">
      <c r="A35" s="23"/>
      <c r="B35" s="24"/>
      <c r="C35" s="23"/>
      <c r="D35" s="24"/>
      <c r="E35" s="23"/>
    </row>
    <row r="36" spans="1:5" ht="18.75" x14ac:dyDescent="0.3">
      <c r="A36" s="23"/>
      <c r="B36" s="24"/>
      <c r="C36" s="23"/>
      <c r="D36" s="24"/>
      <c r="E36" s="23"/>
    </row>
    <row r="37" spans="1:5" ht="18.75" x14ac:dyDescent="0.3">
      <c r="A37" s="25" t="s">
        <v>23</v>
      </c>
      <c r="B37" s="27" t="s">
        <v>24</v>
      </c>
      <c r="C37" s="27"/>
      <c r="D37" s="27"/>
      <c r="E37" s="23"/>
    </row>
    <row r="38" spans="1:5" ht="18.75" x14ac:dyDescent="0.3">
      <c r="A38" s="26" t="s">
        <v>25</v>
      </c>
      <c r="B38" s="28" t="s">
        <v>26</v>
      </c>
      <c r="C38" s="28"/>
      <c r="D38" s="28"/>
      <c r="E38" s="23"/>
    </row>
    <row r="39" spans="1:5" x14ac:dyDescent="0.25">
      <c r="B39" s="7"/>
      <c r="D39" s="7"/>
    </row>
    <row r="40" spans="1:5" x14ac:dyDescent="0.25">
      <c r="B40" s="7"/>
      <c r="D40" s="7"/>
    </row>
  </sheetData>
  <mergeCells count="8">
    <mergeCell ref="B37:D37"/>
    <mergeCell ref="B38:D38"/>
    <mergeCell ref="A1:D1"/>
    <mergeCell ref="A2:D2"/>
    <mergeCell ref="A3:D3"/>
    <mergeCell ref="A4:D4"/>
    <mergeCell ref="B31:D31"/>
    <mergeCell ref="B32:D32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Est. de Rendimiento Fin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RODRIGUEZ E</dc:creator>
  <cp:lastModifiedBy>JORDDY BELTRE GALVAN</cp:lastModifiedBy>
  <dcterms:created xsi:type="dcterms:W3CDTF">2023-02-03T21:24:21Z</dcterms:created>
  <dcterms:modified xsi:type="dcterms:W3CDTF">2023-03-01T15:17:17Z</dcterms:modified>
</cp:coreProperties>
</file>