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Plantilla Presupuesto" sheetId="2" r:id="rId1"/>
  </sheets>
  <definedNames>
    <definedName name="_xlnm.Print_Area" localSheetId="0">'Plantilla Presupuesto'!$A$1:$V$125</definedName>
    <definedName name="_xlnm.Print_Titles" localSheetId="0">'Plantilla Presupuesto'!$12:$12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2"/>
  <c r="B63" l="1"/>
  <c r="B20" l="1"/>
  <c r="B43"/>
  <c r="B53"/>
  <c r="B75"/>
  <c r="B82"/>
  <c r="B91"/>
  <c r="B99"/>
  <c r="B104"/>
  <c r="B108"/>
  <c r="B93" l="1"/>
  <c r="B110"/>
  <c r="B111" l="1"/>
  <c r="V107" l="1"/>
  <c r="V108" s="1"/>
  <c r="V66"/>
  <c r="V70"/>
  <c r="V67"/>
  <c r="V71"/>
  <c r="V102"/>
  <c r="V68"/>
  <c r="V85"/>
  <c r="V98"/>
  <c r="V97"/>
  <c r="V103"/>
  <c r="V104" s="1"/>
  <c r="V69"/>
  <c r="V72"/>
  <c r="V79"/>
  <c r="V88"/>
  <c r="V78"/>
  <c r="V73"/>
  <c r="V80"/>
  <c r="V89"/>
  <c r="V74"/>
  <c r="V81"/>
  <c r="V90"/>
  <c r="V86"/>
  <c r="V61"/>
  <c r="V57"/>
  <c r="V51"/>
  <c r="V60"/>
  <c r="V56"/>
  <c r="V50"/>
  <c r="V58"/>
  <c r="V52"/>
  <c r="V59"/>
  <c r="V49"/>
  <c r="V62"/>
  <c r="V48"/>
  <c r="V47"/>
  <c r="V46"/>
  <c r="V40"/>
  <c r="V36"/>
  <c r="V28"/>
  <c r="V25"/>
  <c r="V18"/>
  <c r="V29"/>
  <c r="V17"/>
  <c r="V39"/>
  <c r="V35"/>
  <c r="V24"/>
  <c r="V15"/>
  <c r="V42"/>
  <c r="V38"/>
  <c r="V26"/>
  <c r="V30"/>
  <c r="V23"/>
  <c r="V16"/>
  <c r="V41"/>
  <c r="V37"/>
  <c r="V27"/>
  <c r="V31"/>
  <c r="V19"/>
  <c r="V99" l="1"/>
  <c r="V110" s="1"/>
  <c r="V20"/>
  <c r="V82"/>
  <c r="V91"/>
  <c r="V63"/>
  <c r="V43"/>
  <c r="V75"/>
  <c r="V32"/>
  <c r="V53"/>
  <c r="V93" l="1"/>
  <c r="V111" s="1"/>
</calcChain>
</file>

<file path=xl/sharedStrings.xml><?xml version="1.0" encoding="utf-8"?>
<sst xmlns="http://schemas.openxmlformats.org/spreadsheetml/2006/main" count="108" uniqueCount="97">
  <si>
    <t>Detalle</t>
  </si>
  <si>
    <t>Total Gastos</t>
  </si>
  <si>
    <t>TOTAL APLICACIONES FINANCIERAS</t>
  </si>
  <si>
    <t>TOTAL GASTOS Y APLICACIONES FINANCIERAS</t>
  </si>
  <si>
    <t xml:space="preserve"> </t>
  </si>
  <si>
    <t>Preparado por</t>
  </si>
  <si>
    <t>Revisado por</t>
  </si>
  <si>
    <t>_____________________________</t>
  </si>
  <si>
    <t>_________________________________</t>
  </si>
  <si>
    <t xml:space="preserve">                                             ______________________________</t>
  </si>
  <si>
    <t>Total</t>
  </si>
  <si>
    <t>B-GASTOS</t>
  </si>
  <si>
    <t>C- APLICACIONES FINANCIERAS</t>
  </si>
  <si>
    <t>C-1 INCREMENTO DE ACTIVOS FINANCIEROS</t>
  </si>
  <si>
    <t>C-2 DISMINUCIÓN DE PASIVOS</t>
  </si>
  <si>
    <t>C-4 DISMINUCIÓN DE FONDOS DE TERCEROS</t>
  </si>
  <si>
    <t>Universidad Autónoma De Santo Domingo</t>
  </si>
  <si>
    <t>Primada de América</t>
  </si>
  <si>
    <t>Fundada el 28 de Octubre de 1538</t>
  </si>
  <si>
    <t>RNC: 401-004194</t>
  </si>
  <si>
    <t>Dirección Financiera</t>
  </si>
  <si>
    <t xml:space="preserve">  “Año de la Intercionalización y Resiliencia Universitaria”        </t>
  </si>
  <si>
    <t>Remuneraciones</t>
  </si>
  <si>
    <t>Sobresueldos</t>
  </si>
  <si>
    <t>Gratificaciones y Bonificaciones</t>
  </si>
  <si>
    <t>Contribuciones a la Seguridad Social</t>
  </si>
  <si>
    <t>Viaticos</t>
  </si>
  <si>
    <t>Transporte y Almacenaje</t>
  </si>
  <si>
    <t>Alquileres y Renta</t>
  </si>
  <si>
    <t>Seguros</t>
  </si>
  <si>
    <t>Otros Servicios No incluidos en Conceptos Anteriores</t>
  </si>
  <si>
    <t>Otras contrataciones de Servicios</t>
  </si>
  <si>
    <t>Alimentos y Productos Agroforestales</t>
  </si>
  <si>
    <t>Textiles y Vestuarios</t>
  </si>
  <si>
    <t>Transferencias Corrientes al Sector privado</t>
  </si>
  <si>
    <t>Transferencias Corrientes al Gobierno General Nacional</t>
  </si>
  <si>
    <t>Tranferencias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</si>
  <si>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</si>
  <si>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</si>
  <si>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</si>
  <si>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</si>
  <si>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</si>
  <si>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</si>
  <si>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</si>
  <si>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</si>
  <si>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</si>
  <si>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</si>
  <si>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>Transferencias de capital  a empresas públicas financieras</t>
  </si>
  <si>
    <t>Valor en RD$</t>
  </si>
  <si>
    <t>Disminucion de Pasivos No Corrientes</t>
  </si>
  <si>
    <t>Disminucion de Pasivos Corrientes</t>
  </si>
  <si>
    <t>Disminucion depositos fondos a terceros</t>
  </si>
  <si>
    <t>Activos Biólogicos Cultivables</t>
  </si>
  <si>
    <t>Bienes Intangibles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</si>
  <si>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</si>
  <si>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</si>
  <si>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</si>
  <si>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</si>
  <si>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Concesión De Préstamos</t>
  </si>
  <si>
    <t>Adquisición De Títulos Valores Representativos De Deuda</t>
  </si>
  <si>
    <t>Intereses De La Deuda Pública Interna</t>
  </si>
  <si>
    <t>Intereses De La Deuda Publica Externa</t>
  </si>
  <si>
    <t>Comisiones Y Otros Gastos Bancarios De La Deuda Pública</t>
  </si>
  <si>
    <t>Incremento De Activos Financieros Corrientes</t>
  </si>
  <si>
    <t>Incremento De Activos Financieros No Corrientes</t>
  </si>
  <si>
    <t>Variación</t>
  </si>
  <si>
    <t>Dietas y Gastos de Representación</t>
  </si>
  <si>
    <t>Servicios Básicos</t>
  </si>
  <si>
    <t>Publicidad, Impresión y Encuadernación</t>
  </si>
  <si>
    <t>Servicios de Conservación, Reparaciones Menores e Instalaciones Temporales</t>
  </si>
  <si>
    <t>Productos y Útiles varios</t>
  </si>
  <si>
    <t>Productos Farmacéuticos</t>
  </si>
  <si>
    <t xml:space="preserve">Productos de Cuero, Caucho y Plástico </t>
  </si>
  <si>
    <t>Productos de Papel, Cartón e Impresos</t>
  </si>
  <si>
    <t xml:space="preserve">Productos Minerales, Metálicos y No Metálicos </t>
  </si>
  <si>
    <t>Combustibles, Lubricantes, Productos Químicos y Conexos</t>
  </si>
  <si>
    <t>Edificios, Estructuras, Tierras, Terrenos y Objetos De Valor</t>
  </si>
  <si>
    <t>Equipos De Defensa y Seguridad</t>
  </si>
  <si>
    <t>Maquinaria, Otros Equipos y Herramientas</t>
  </si>
  <si>
    <t>Vehículos y Equipo De Transporte, Tracción y Elevación</t>
  </si>
  <si>
    <t>Equipo e Instrumental, Científico y Laboratorio</t>
  </si>
  <si>
    <t>Mobiliario y Equipo</t>
  </si>
  <si>
    <t>Mobiliario y Equipo Educacional y Recreativo</t>
  </si>
  <si>
    <t xml:space="preserve">Presupuesto de Ingresos, Gastos y Aplicaciones Financieras </t>
  </si>
  <si>
    <t xml:space="preserve"> B-1 Remuneraciones y contribuciones:</t>
  </si>
  <si>
    <t>B-2 CONTRATACIÓN DE SERVICIOS</t>
  </si>
  <si>
    <t>B-3 MATERIALES Y SUMINISTROS</t>
  </si>
  <si>
    <t>B-4 TRANSFERENCIAS CORRIENTES</t>
  </si>
  <si>
    <t>B-5 TRANSFERENCIAS DE CAPITAL</t>
  </si>
  <si>
    <t>B-6 BIENES MUEBLES, INMUEBLES E INTANGIBLES</t>
  </si>
  <si>
    <t>B-7 OBRAS</t>
  </si>
  <si>
    <t>B-8 ADQUISICION DE ACTIVOS FINANCIEROS CON FINES DE POLÍTICA</t>
  </si>
  <si>
    <t>B-9 GASTOS FINANCIEROS</t>
  </si>
  <si>
    <t>Fuente: Departamento Ejecución de Presupuesto</t>
  </si>
  <si>
    <t>Febrero del  2022</t>
  </si>
  <si>
    <t xml:space="preserve">Flavia Franciasco </t>
  </si>
  <si>
    <t>Dr : Obispo Marte Javier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</si>
</sst>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Old English Text MT"/>
      <family val="4"/>
    </font>
    <font>
      <sz val="12"/>
      <name val="Arial Narrow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A957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43" fontId="0" fillId="0" borderId="0" xfId="1" applyFont="1"/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1" xfId="0" applyNumberFormat="1" applyFont="1" applyFill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0" borderId="8" xfId="0" applyBorder="1"/>
    <xf numFmtId="49" fontId="6" fillId="3" borderId="2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left" vertical="center" wrapText="1"/>
    </xf>
    <xf numFmtId="4" fontId="5" fillId="5" borderId="12" xfId="0" applyNumberFormat="1" applyFont="1" applyFill="1" applyBorder="1" applyAlignment="1">
      <alignment horizontal="left" wrapText="1"/>
    </xf>
    <xf numFmtId="4" fontId="9" fillId="9" borderId="11" xfId="0" applyNumberFormat="1" applyFont="1" applyFill="1" applyBorder="1" applyAlignment="1">
      <alignment horizontal="left" wrapText="1"/>
    </xf>
    <xf numFmtId="0" fontId="0" fillId="9" borderId="0" xfId="0" applyFill="1" applyBorder="1"/>
    <xf numFmtId="0" fontId="5" fillId="0" borderId="0" xfId="0" applyFont="1" applyBorder="1" applyAlignment="1" applyProtection="1">
      <alignment horizontal="center" wrapText="1"/>
      <protection locked="0"/>
    </xf>
    <xf numFmtId="49" fontId="6" fillId="9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0" xfId="0" applyFont="1"/>
    <xf numFmtId="4" fontId="5" fillId="5" borderId="15" xfId="0" applyNumberFormat="1" applyFont="1" applyFill="1" applyBorder="1" applyAlignment="1">
      <alignment horizontal="left" wrapText="1"/>
    </xf>
    <xf numFmtId="49" fontId="11" fillId="8" borderId="13" xfId="0" applyNumberFormat="1" applyFont="1" applyFill="1" applyBorder="1" applyAlignment="1">
      <alignment vertical="center" wrapText="1"/>
    </xf>
    <xf numFmtId="49" fontId="11" fillId="8" borderId="0" xfId="0" applyNumberFormat="1" applyFont="1" applyFill="1" applyBorder="1" applyAlignment="1">
      <alignment vertical="center" wrapText="1"/>
    </xf>
    <xf numFmtId="49" fontId="11" fillId="8" borderId="14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left"/>
    </xf>
    <xf numFmtId="4" fontId="7" fillId="3" borderId="14" xfId="0" applyNumberFormat="1" applyFont="1" applyFill="1" applyBorder="1" applyAlignment="1">
      <alignment horizontal="center"/>
    </xf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4" fontId="4" fillId="7" borderId="3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7" xfId="0" applyNumberFormat="1" applyFont="1" applyFill="1" applyBorder="1" applyAlignment="1">
      <alignment horizontal="center" wrapText="1"/>
    </xf>
    <xf numFmtId="4" fontId="9" fillId="9" borderId="11" xfId="0" applyNumberFormat="1" applyFont="1" applyFill="1" applyBorder="1" applyAlignment="1">
      <alignment horizontal="center" wrapText="1"/>
    </xf>
    <xf numFmtId="0" fontId="11" fillId="0" borderId="0" xfId="0" applyFont="1"/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4" fontId="4" fillId="6" borderId="13" xfId="0" applyNumberFormat="1" applyFont="1" applyFill="1" applyBorder="1" applyAlignment="1">
      <alignment horizontal="left" vertical="center" wrapText="1"/>
    </xf>
    <xf numFmtId="4" fontId="4" fillId="6" borderId="0" xfId="0" applyNumberFormat="1" applyFont="1" applyFill="1" applyBorder="1" applyAlignment="1">
      <alignment horizontal="left" vertical="center" wrapText="1"/>
    </xf>
    <xf numFmtId="4" fontId="4" fillId="6" borderId="14" xfId="0" applyNumberFormat="1" applyFont="1" applyFill="1" applyBorder="1" applyAlignment="1">
      <alignment horizontal="left" vertical="center" wrapText="1"/>
    </xf>
    <xf numFmtId="4" fontId="4" fillId="8" borderId="13" xfId="0" applyNumberFormat="1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left" vertical="center" wrapText="1"/>
    </xf>
    <xf numFmtId="4" fontId="4" fillId="8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  <color rgb="FFFBA957"/>
      <color rgb="FF69D8FF"/>
      <color rgb="FFBDD7EE"/>
      <color rgb="FFC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3200352</xdr:colOff>
      <xdr:row>0</xdr:row>
      <xdr:rowOff>94008</xdr:rowOff>
    </xdr:from>
    <xdr:ext cx="419745" cy="484322"/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00352" y="94008"/>
          <a:ext cx="419745" cy="48432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7"/>
  <sheetViews>
    <sheetView showGridLines="0" tabSelected="1" view="pageBreakPreview" topLeftCell="A82" zoomScaleSheetLayoutView="100" workbookViewId="0">
      <selection activeCell="B116" sqref="B116"/>
    </sheetView>
  </sheetViews>
  <sheetFormatPr baseColWidth="10" defaultColWidth="9.140625" defaultRowHeight="15"/>
  <cols>
    <col min="1" max="1" width="66.140625" customWidth="1"/>
    <col min="2" max="2" width="17.140625" customWidth="1"/>
    <col min="3" max="3" width="0.42578125" hidden="1" customWidth="1"/>
    <col min="4" max="5" width="9.140625" hidden="1" customWidth="1"/>
    <col min="6" max="6" width="0.7109375" hidden="1" customWidth="1"/>
    <col min="7" max="13" width="9.140625" hidden="1" customWidth="1"/>
    <col min="14" max="14" width="1" hidden="1" customWidth="1"/>
    <col min="15" max="20" width="9.140625" hidden="1" customWidth="1"/>
    <col min="21" max="21" width="0.5703125" hidden="1" customWidth="1"/>
    <col min="22" max="22" width="15.7109375" customWidth="1"/>
  </cols>
  <sheetData>
    <row r="1" spans="1:22" ht="43.5" customHeight="1">
      <c r="A1" s="62"/>
      <c r="B1" s="62"/>
    </row>
    <row r="2" spans="1:22" ht="18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5.75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5.7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8">
      <c r="A6" s="53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 ht="15.75">
      <c r="A7" s="58" t="s">
        <v>21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ht="16.5" thickBo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8.75">
      <c r="A9" s="54" t="s">
        <v>83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ht="15.75">
      <c r="A10" s="57" t="s">
        <v>94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</row>
    <row r="11" spans="1:22" ht="16.5" thickBot="1">
      <c r="A11" s="69" t="s">
        <v>48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</row>
    <row r="12" spans="1:22" ht="28.5" customHeight="1" thickBot="1">
      <c r="A12" s="43" t="s">
        <v>0</v>
      </c>
      <c r="B12" s="42" t="s">
        <v>48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2" t="s">
        <v>65</v>
      </c>
    </row>
    <row r="13" spans="1:22" ht="15.75" customHeight="1">
      <c r="A13" s="66" t="s">
        <v>11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</row>
    <row r="14" spans="1:22">
      <c r="A14" s="29" t="s">
        <v>84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1:22" ht="15.75">
      <c r="A15" s="15" t="s">
        <v>22</v>
      </c>
      <c r="B15" s="8">
        <v>697575670</v>
      </c>
      <c r="C15" s="2">
        <v>92451304</v>
      </c>
      <c r="D15" s="2">
        <v>108574070.25</v>
      </c>
      <c r="E15" s="2">
        <v>92451304</v>
      </c>
      <c r="F15" s="2">
        <v>108574070.25</v>
      </c>
      <c r="G15" s="2">
        <v>92451304</v>
      </c>
      <c r="H15" s="2">
        <v>108574070.25</v>
      </c>
      <c r="I15" s="2">
        <v>92451304</v>
      </c>
      <c r="J15" s="2">
        <v>108574070.25</v>
      </c>
      <c r="K15" s="2">
        <v>92451304</v>
      </c>
      <c r="L15" s="2">
        <v>108574070.25</v>
      </c>
      <c r="M15" s="2">
        <v>92451304</v>
      </c>
      <c r="N15" s="2">
        <v>108574070.25</v>
      </c>
      <c r="O15" s="2">
        <v>92451304</v>
      </c>
      <c r="P15" s="2">
        <v>108574070.25</v>
      </c>
      <c r="Q15" s="2">
        <v>92451304</v>
      </c>
      <c r="R15" s="2">
        <v>108574070.25</v>
      </c>
      <c r="S15" s="2">
        <v>92451304</v>
      </c>
      <c r="T15" s="2">
        <v>108574070.25</v>
      </c>
      <c r="U15" s="2">
        <v>92451304</v>
      </c>
      <c r="V15" s="50">
        <f>+B15/B111*100</f>
        <v>66.050564722530424</v>
      </c>
    </row>
    <row r="16" spans="1:22" ht="15.75">
      <c r="A16" s="15" t="s">
        <v>23</v>
      </c>
      <c r="B16" s="8">
        <v>73434855</v>
      </c>
      <c r="C16" s="2">
        <v>4235400</v>
      </c>
      <c r="D16" s="2">
        <v>14544417.109999999</v>
      </c>
      <c r="E16" s="2">
        <v>4235400</v>
      </c>
      <c r="F16" s="2">
        <v>14544417.109999999</v>
      </c>
      <c r="G16" s="2">
        <v>4235400</v>
      </c>
      <c r="H16" s="2">
        <v>14544417.109999999</v>
      </c>
      <c r="I16" s="2">
        <v>4235400</v>
      </c>
      <c r="J16" s="2">
        <v>14544417.109999999</v>
      </c>
      <c r="K16" s="2">
        <v>4235400</v>
      </c>
      <c r="L16" s="2">
        <v>14544417.109999999</v>
      </c>
      <c r="M16" s="2">
        <v>4235400</v>
      </c>
      <c r="N16" s="2">
        <v>14544417.109999999</v>
      </c>
      <c r="O16" s="2">
        <v>4235400</v>
      </c>
      <c r="P16" s="2">
        <v>14544417.109999999</v>
      </c>
      <c r="Q16" s="2">
        <v>4235400</v>
      </c>
      <c r="R16" s="2">
        <v>14544417.109999999</v>
      </c>
      <c r="S16" s="2">
        <v>4235400</v>
      </c>
      <c r="T16" s="2">
        <v>14544417.109999999</v>
      </c>
      <c r="U16" s="2">
        <v>4235400</v>
      </c>
      <c r="V16" s="50">
        <f>+B16/B111*100</f>
        <v>6.953243714860549</v>
      </c>
    </row>
    <row r="17" spans="1:22" ht="15.75">
      <c r="A17" s="15" t="s">
        <v>66</v>
      </c>
      <c r="B17" s="8">
        <v>1991920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50">
        <f>+B17/B111*100</f>
        <v>0.18860669392627011</v>
      </c>
    </row>
    <row r="18" spans="1:22" ht="15.75">
      <c r="A18" s="15" t="s">
        <v>24</v>
      </c>
      <c r="B18" s="8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50">
        <f>+B18/B111*100</f>
        <v>0</v>
      </c>
    </row>
    <row r="19" spans="1:22" ht="16.5" thickBot="1">
      <c r="A19" s="17" t="s">
        <v>25</v>
      </c>
      <c r="B19" s="8">
        <v>0</v>
      </c>
      <c r="C19" s="19">
        <v>10936129</v>
      </c>
      <c r="D19" s="19">
        <v>12769118.050000001</v>
      </c>
      <c r="E19" s="19">
        <v>10936129</v>
      </c>
      <c r="F19" s="19">
        <v>12769118.050000001</v>
      </c>
      <c r="G19" s="19">
        <v>10936129</v>
      </c>
      <c r="H19" s="19">
        <v>12769118.050000001</v>
      </c>
      <c r="I19" s="19">
        <v>10936129</v>
      </c>
      <c r="J19" s="19">
        <v>12769118.050000001</v>
      </c>
      <c r="K19" s="19">
        <v>10936129</v>
      </c>
      <c r="L19" s="19">
        <v>12769118.050000001</v>
      </c>
      <c r="M19" s="19">
        <v>10936129</v>
      </c>
      <c r="N19" s="19">
        <v>12769118.050000001</v>
      </c>
      <c r="O19" s="19">
        <v>10936129</v>
      </c>
      <c r="P19" s="19">
        <v>12769118.050000001</v>
      </c>
      <c r="Q19" s="19">
        <v>10936129</v>
      </c>
      <c r="R19" s="19">
        <v>12769118.050000001</v>
      </c>
      <c r="S19" s="19">
        <v>10936129</v>
      </c>
      <c r="T19" s="19">
        <v>12769118.050000001</v>
      </c>
      <c r="U19" s="19">
        <v>10936129</v>
      </c>
      <c r="V19" s="50">
        <f>+B19/B111*100</f>
        <v>0</v>
      </c>
    </row>
    <row r="20" spans="1:22" ht="16.5" thickBot="1">
      <c r="A20" s="40" t="s">
        <v>10</v>
      </c>
      <c r="B20" s="20">
        <f>SUM(B15:B19)</f>
        <v>773002445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51">
        <f>SUM(V15:V19)</f>
        <v>73.192415131317247</v>
      </c>
    </row>
    <row r="21" spans="1:22" ht="15.75">
      <c r="A21" s="16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4"/>
    </row>
    <row r="22" spans="1:22" ht="15.75">
      <c r="A22" s="66" t="s">
        <v>85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</row>
    <row r="23" spans="1:22" ht="15.75">
      <c r="A23" s="9" t="s">
        <v>67</v>
      </c>
      <c r="B23" s="8">
        <v>23790097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0">
        <f>+B23/B111*100</f>
        <v>2.2525862200064646</v>
      </c>
    </row>
    <row r="24" spans="1:22" ht="15.75">
      <c r="A24" s="9" t="s">
        <v>68</v>
      </c>
      <c r="B24" s="8">
        <v>5102484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0">
        <f>+B24/B111*100</f>
        <v>0.48313317706117231</v>
      </c>
    </row>
    <row r="25" spans="1:22" ht="15.75">
      <c r="A25" s="9" t="s">
        <v>26</v>
      </c>
      <c r="B25" s="8">
        <v>734670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0">
        <f>+B25/B111*100</f>
        <v>6.9562873924059632E-2</v>
      </c>
    </row>
    <row r="26" spans="1:22" ht="15.75">
      <c r="A26" s="9" t="s">
        <v>27</v>
      </c>
      <c r="B26" s="8">
        <v>274729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0">
        <f>+B26/B111*100</f>
        <v>2.6012956552306447E-2</v>
      </c>
    </row>
    <row r="27" spans="1:22" ht="15.75">
      <c r="A27" s="9" t="s">
        <v>28</v>
      </c>
      <c r="B27" s="8">
        <v>1893152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0">
        <f>+B27/B111*100</f>
        <v>0.179254759136866</v>
      </c>
    </row>
    <row r="28" spans="1:22" ht="15.75">
      <c r="A28" s="9" t="s">
        <v>29</v>
      </c>
      <c r="B28" s="8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0">
        <f>+B28/B111*100</f>
        <v>0</v>
      </c>
    </row>
    <row r="29" spans="1:22" ht="30">
      <c r="A29" s="15" t="s">
        <v>69</v>
      </c>
      <c r="B29" s="8">
        <v>6088863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0">
        <f>+B29/B111*100</f>
        <v>0.57652933862805267</v>
      </c>
    </row>
    <row r="30" spans="1:22" ht="15.75">
      <c r="A30" s="23" t="s">
        <v>30</v>
      </c>
      <c r="B30" s="8">
        <v>2774757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0">
        <f>+B30/B111*100</f>
        <v>0.26273030253161545</v>
      </c>
    </row>
    <row r="31" spans="1:22" ht="16.5" thickBot="1">
      <c r="A31" s="17" t="s">
        <v>31</v>
      </c>
      <c r="B31" s="8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0">
        <f>+B31/B111*100</f>
        <v>0</v>
      </c>
    </row>
    <row r="32" spans="1:22" ht="16.5" thickBot="1">
      <c r="A32" s="40" t="s">
        <v>10</v>
      </c>
      <c r="B32" s="20">
        <f>SUM(B23:B31)</f>
        <v>40658752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>
        <f>SUM(V23:V31)</f>
        <v>3.8498096278405374</v>
      </c>
    </row>
    <row r="33" spans="1:22" ht="15.75">
      <c r="A33" s="12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</row>
    <row r="34" spans="1:22" ht="15.75">
      <c r="A34" s="66" t="s">
        <v>86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</row>
    <row r="35" spans="1:22" ht="15.75">
      <c r="A35" s="9" t="s">
        <v>32</v>
      </c>
      <c r="B35" s="8">
        <v>1436514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0">
        <f>+B35/B111*100</f>
        <v>0.13601758921984919</v>
      </c>
    </row>
    <row r="36" spans="1:22" ht="15.75">
      <c r="A36" s="9" t="s">
        <v>33</v>
      </c>
      <c r="B36" s="8">
        <v>838250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0">
        <f>+B36/B111*100</f>
        <v>7.9370437157966142E-2</v>
      </c>
    </row>
    <row r="37" spans="1:22" ht="15.75">
      <c r="A37" s="9" t="s">
        <v>73</v>
      </c>
      <c r="B37" s="8">
        <v>7105755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0">
        <f>+B37/B111*100</f>
        <v>0.67281465038759769</v>
      </c>
    </row>
    <row r="38" spans="1:22" ht="15.75">
      <c r="A38" s="9" t="s">
        <v>71</v>
      </c>
      <c r="B38" s="8">
        <v>522662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0">
        <f>+B38/B111*100</f>
        <v>4.9488710320139455E-2</v>
      </c>
    </row>
    <row r="39" spans="1:22" ht="15.75">
      <c r="A39" s="9" t="s">
        <v>72</v>
      </c>
      <c r="B39" s="8">
        <v>789578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0">
        <f>+B39/B111*100</f>
        <v>7.4761886108335923E-2</v>
      </c>
    </row>
    <row r="40" spans="1:22" ht="15.75">
      <c r="A40" s="9" t="s">
        <v>74</v>
      </c>
      <c r="B40" s="8">
        <v>7927572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0">
        <f>+B40/B111*100</f>
        <v>0.7506291145138706</v>
      </c>
    </row>
    <row r="41" spans="1:22" ht="15.75">
      <c r="A41" s="9" t="s">
        <v>75</v>
      </c>
      <c r="B41" s="8">
        <v>5561962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0">
        <f>+B41/B111*100</f>
        <v>0.52663925487145324</v>
      </c>
    </row>
    <row r="42" spans="1:22" ht="16.5" thickBot="1">
      <c r="A42" s="17" t="s">
        <v>70</v>
      </c>
      <c r="B42" s="8">
        <v>4427626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0">
        <f>+B42/B111*100</f>
        <v>0.41923365486665909</v>
      </c>
    </row>
    <row r="43" spans="1:22" ht="16.5" thickBot="1">
      <c r="A43" s="40" t="s">
        <v>10</v>
      </c>
      <c r="B43" s="20">
        <f>SUM(B35:B42)</f>
        <v>28609919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1">
        <f>SUM(V35:V42)</f>
        <v>2.708955297445871</v>
      </c>
    </row>
    <row r="44" spans="1:22" ht="15.75">
      <c r="A44" s="12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4"/>
    </row>
    <row r="45" spans="1:22" ht="15.75">
      <c r="A45" s="66" t="s">
        <v>87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8"/>
    </row>
    <row r="46" spans="1:22" ht="15.75">
      <c r="A46" s="9" t="s">
        <v>34</v>
      </c>
      <c r="B46" s="8">
        <v>194387185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0">
        <f>+B46/B111*100</f>
        <v>18.4057212661574</v>
      </c>
    </row>
    <row r="47" spans="1:22" ht="15.75">
      <c r="A47" s="9" t="s">
        <v>35</v>
      </c>
      <c r="B47" s="8">
        <v>25000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0">
        <f>+B47/B111*100</f>
        <v>2.3671469477472753E-3</v>
      </c>
    </row>
    <row r="48" spans="1:22" ht="15.75">
      <c r="A48" s="9" t="s">
        <v>36</v>
      </c>
      <c r="B48" s="8">
        <v>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0">
        <f>+B48/B111*100</f>
        <v>0</v>
      </c>
    </row>
    <row r="49" spans="1:22" ht="15.75">
      <c r="A49" s="9" t="s">
        <v>37</v>
      </c>
      <c r="B49" s="8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0">
        <f>+B49/B111*100</f>
        <v>0</v>
      </c>
    </row>
    <row r="50" spans="1:22" ht="15.75">
      <c r="A50" s="9" t="s">
        <v>38</v>
      </c>
      <c r="B50" s="8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0">
        <f>+B50/B111*100</f>
        <v>0</v>
      </c>
    </row>
    <row r="51" spans="1:22" ht="15.75">
      <c r="A51" s="9" t="s">
        <v>39</v>
      </c>
      <c r="B51" s="8">
        <v>132160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0">
        <f>+B51/B111*100</f>
        <v>1.2513685624571197E-2</v>
      </c>
    </row>
    <row r="52" spans="1:22" ht="16.5" thickBot="1">
      <c r="A52" s="17" t="s">
        <v>40</v>
      </c>
      <c r="B52" s="8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50">
        <f>+B52/B111*100</f>
        <v>0</v>
      </c>
    </row>
    <row r="53" spans="1:22" ht="16.5" thickBot="1">
      <c r="A53" s="40" t="s">
        <v>10</v>
      </c>
      <c r="B53" s="20">
        <f>SUM(B46:B52)</f>
        <v>194544345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1">
        <f>SUM(V46:V52)</f>
        <v>18.42060209872972</v>
      </c>
    </row>
    <row r="54" spans="1:22" ht="15.75">
      <c r="A54" s="1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4"/>
    </row>
    <row r="55" spans="1:22" ht="15.75">
      <c r="A55" s="66" t="s">
        <v>88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8"/>
    </row>
    <row r="56" spans="1:22" ht="15.75">
      <c r="A56" s="9" t="s">
        <v>41</v>
      </c>
      <c r="B56" s="8"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0">
        <f>+B56/B111*100</f>
        <v>0</v>
      </c>
    </row>
    <row r="57" spans="1:22" ht="15.75">
      <c r="A57" s="9" t="s">
        <v>42</v>
      </c>
      <c r="B57" s="8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0">
        <f>+B57/B111*100</f>
        <v>0</v>
      </c>
    </row>
    <row r="58" spans="1:22" ht="15.75">
      <c r="A58" s="9" t="s">
        <v>43</v>
      </c>
      <c r="B58" s="8"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0">
        <f>+B58/B111*100</f>
        <v>0</v>
      </c>
    </row>
    <row r="59" spans="1:22" ht="15.75">
      <c r="A59" s="9" t="s">
        <v>44</v>
      </c>
      <c r="B59" s="8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0">
        <f>+B59/B111*100</f>
        <v>0</v>
      </c>
    </row>
    <row r="60" spans="1:22" ht="15.75">
      <c r="A60" s="9" t="s">
        <v>47</v>
      </c>
      <c r="B60" s="8">
        <v>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0">
        <f>+B60/B111*100</f>
        <v>0</v>
      </c>
    </row>
    <row r="61" spans="1:22" ht="15.75">
      <c r="A61" s="9" t="s">
        <v>45</v>
      </c>
      <c r="B61" s="8">
        <v>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0">
        <f>+B61/B111*100</f>
        <v>0</v>
      </c>
    </row>
    <row r="62" spans="1:22" ht="16.5" thickBot="1">
      <c r="A62" s="9" t="s">
        <v>46</v>
      </c>
      <c r="B62" s="19"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0">
        <f>+B62/B111*100</f>
        <v>0</v>
      </c>
    </row>
    <row r="63" spans="1:22" ht="16.5" thickBot="1">
      <c r="A63" s="40" t="s">
        <v>10</v>
      </c>
      <c r="B63" s="20">
        <f>SUM(B56:B62)</f>
        <v>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1">
        <f>SUM(V56:V62)</f>
        <v>0</v>
      </c>
    </row>
    <row r="64" spans="1:22" ht="15.75">
      <c r="A64" s="12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4"/>
    </row>
    <row r="65" spans="1:22" ht="15.75">
      <c r="A65" s="66" t="s">
        <v>89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8"/>
    </row>
    <row r="66" spans="1:22" ht="15.75">
      <c r="A66" s="9" t="s">
        <v>81</v>
      </c>
      <c r="B66" s="8">
        <v>2519164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0">
        <f>+B66/B111*100</f>
        <v>0.23852925493899271</v>
      </c>
    </row>
    <row r="67" spans="1:22" ht="15.75">
      <c r="A67" s="9" t="s">
        <v>82</v>
      </c>
      <c r="B67" s="8">
        <v>525859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0">
        <f>+B67/B111*100</f>
        <v>4.9791421071817381E-2</v>
      </c>
    </row>
    <row r="68" spans="1:22" ht="15.75">
      <c r="A68" s="9" t="s">
        <v>80</v>
      </c>
      <c r="B68" s="8">
        <v>2021705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0">
        <f>+B68/B111*100</f>
        <v>0.19142691279981622</v>
      </c>
    </row>
    <row r="69" spans="1:22" ht="15.75">
      <c r="A69" s="9" t="s">
        <v>79</v>
      </c>
      <c r="B69" s="8">
        <v>102000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0">
        <f>+B69/B111*100</f>
        <v>9.6579595468088836E-3</v>
      </c>
    </row>
    <row r="70" spans="1:22" ht="15.75">
      <c r="A70" s="9" t="s">
        <v>78</v>
      </c>
      <c r="B70" s="8">
        <v>1034987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0">
        <f>+B70/B111*100</f>
        <v>9.7998652720324375E-2</v>
      </c>
    </row>
    <row r="71" spans="1:22" ht="15.75">
      <c r="A71" s="9" t="s">
        <v>77</v>
      </c>
      <c r="B71" s="8"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0">
        <f>+B71/B111*100</f>
        <v>0</v>
      </c>
    </row>
    <row r="72" spans="1:22" ht="15.75">
      <c r="A72" s="9" t="s">
        <v>52</v>
      </c>
      <c r="B72" s="8"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0">
        <f>+B72/B111*100</f>
        <v>0</v>
      </c>
    </row>
    <row r="73" spans="1:22" ht="15.75">
      <c r="A73" s="9" t="s">
        <v>53</v>
      </c>
      <c r="B73" s="8">
        <v>603884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0">
        <f>+B73/B111*100</f>
        <v>5.7179286695736624E-2</v>
      </c>
    </row>
    <row r="74" spans="1:22" ht="16.5" thickBot="1">
      <c r="A74" s="9" t="s">
        <v>76</v>
      </c>
      <c r="B74" s="8">
        <v>349925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0">
        <f>+B74/B111*100</f>
        <v>3.3132955827618611E-2</v>
      </c>
    </row>
    <row r="75" spans="1:22" ht="16.5" thickBot="1">
      <c r="A75" s="40" t="s">
        <v>10</v>
      </c>
      <c r="B75" s="20">
        <f>SUM(B66:B74)</f>
        <v>7157524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1">
        <f>SUM(V66:V74)</f>
        <v>0.67771644360111483</v>
      </c>
    </row>
    <row r="76" spans="1:22" ht="15.75">
      <c r="A76" s="12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4"/>
    </row>
    <row r="77" spans="1:22" ht="15.75">
      <c r="A77" s="66" t="s">
        <v>90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8"/>
    </row>
    <row r="78" spans="1:22" ht="15.75">
      <c r="A78" s="9" t="s">
        <v>54</v>
      </c>
      <c r="B78" s="8">
        <v>12138718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0">
        <f>+B78/B111*100</f>
        <v>1.1493651705305965</v>
      </c>
    </row>
    <row r="79" spans="1:22" ht="15.75">
      <c r="A79" s="9" t="s">
        <v>55</v>
      </c>
      <c r="B79" s="8">
        <v>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0">
        <f>+B79/B111*100</f>
        <v>0</v>
      </c>
    </row>
    <row r="80" spans="1:22" ht="19.5" customHeight="1">
      <c r="A80" s="9" t="s">
        <v>56</v>
      </c>
      <c r="B80" s="8">
        <v>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0">
        <f>+B80/B111*100</f>
        <v>0</v>
      </c>
    </row>
    <row r="81" spans="1:22" ht="32.25" thickBot="1">
      <c r="A81" s="9" t="s">
        <v>57</v>
      </c>
      <c r="B81" s="19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50">
        <f>+B81/B111*100</f>
        <v>0</v>
      </c>
    </row>
    <row r="82" spans="1:22" ht="16.5" thickBot="1">
      <c r="A82" s="40" t="s">
        <v>10</v>
      </c>
      <c r="B82" s="20">
        <f>SUM(B78:B81)</f>
        <v>12138718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51">
        <f>SUM(V78:V81)</f>
        <v>1.1493651705305965</v>
      </c>
    </row>
    <row r="83" spans="1:22" ht="15.75" customHeight="1" thickBot="1">
      <c r="A83" s="12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4"/>
    </row>
    <row r="84" spans="1:22" ht="15.75">
      <c r="A84" s="66" t="s">
        <v>91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8"/>
    </row>
    <row r="85" spans="1:22" ht="16.5" thickBot="1">
      <c r="A85" s="9" t="s">
        <v>58</v>
      </c>
      <c r="B85" s="19">
        <v>12000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0">
        <f>+B85/B111*100</f>
        <v>1.1362305349186922E-3</v>
      </c>
    </row>
    <row r="86" spans="1:22" ht="15.75">
      <c r="A86" s="9" t="s">
        <v>59</v>
      </c>
      <c r="B86" s="8">
        <v>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0">
        <f>+B86/B111*100</f>
        <v>0</v>
      </c>
    </row>
    <row r="87" spans="1:22" ht="15.75">
      <c r="A87" s="66" t="s">
        <v>92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8"/>
    </row>
    <row r="88" spans="1:22" ht="15.75">
      <c r="A88" s="9" t="s">
        <v>60</v>
      </c>
      <c r="B88" s="8">
        <v>0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0">
        <f>+B88/B111*100</f>
        <v>0</v>
      </c>
    </row>
    <row r="89" spans="1:22" ht="15.75">
      <c r="A89" s="9" t="s">
        <v>61</v>
      </c>
      <c r="B89" s="8">
        <v>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50">
        <f>+B89/B111*100</f>
        <v>0</v>
      </c>
    </row>
    <row r="90" spans="1:22" ht="16.5" thickBot="1">
      <c r="A90" s="9" t="s">
        <v>62</v>
      </c>
      <c r="B90" s="19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0">
        <f>+B90/B111*100</f>
        <v>0</v>
      </c>
    </row>
    <row r="91" spans="1:22" ht="19.5" thickBot="1">
      <c r="A91" s="18" t="s">
        <v>10</v>
      </c>
      <c r="B91" s="20">
        <f>SUM(B85:B90)</f>
        <v>12000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51">
        <f>SUM(V85:V90)</f>
        <v>1.1362305349186922E-3</v>
      </c>
    </row>
    <row r="92" spans="1:22" ht="16.5" thickBot="1">
      <c r="A92" s="12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4"/>
    </row>
    <row r="93" spans="1:22" ht="16.5" thickBot="1">
      <c r="A93" s="37" t="s">
        <v>1</v>
      </c>
      <c r="B93" s="38">
        <f>SUM(B91+B82+B75+B63+B53+B43+B32+B20)</f>
        <v>1056123703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9">
        <f>SUM(V20+V32+V43+V53+V63+V75+V82+V91)</f>
        <v>100.00000000000001</v>
      </c>
    </row>
    <row r="94" spans="1:22" ht="18.75">
      <c r="A94" s="32"/>
      <c r="B94" s="3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4"/>
    </row>
    <row r="95" spans="1:22" ht="15.75">
      <c r="A95" s="63" t="s">
        <v>12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5"/>
    </row>
    <row r="96" spans="1:22" ht="15.75">
      <c r="A96" s="63" t="s">
        <v>13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5"/>
    </row>
    <row r="97" spans="1:22" ht="15.75">
      <c r="A97" s="9" t="s">
        <v>63</v>
      </c>
      <c r="B97" s="8">
        <v>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50">
        <f>+B97/B111*100</f>
        <v>0</v>
      </c>
    </row>
    <row r="98" spans="1:22" ht="16.5" thickBot="1">
      <c r="A98" s="9" t="s">
        <v>64</v>
      </c>
      <c r="B98" s="28">
        <v>0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50">
        <f>+B98/B111*100</f>
        <v>0</v>
      </c>
    </row>
    <row r="99" spans="1:22" ht="19.5" thickBot="1">
      <c r="A99" s="18" t="s">
        <v>10</v>
      </c>
      <c r="B99" s="20">
        <f>SUM(B95:B98)</f>
        <v>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51">
        <f>SUM(V97:V98)</f>
        <v>0</v>
      </c>
    </row>
    <row r="100" spans="1:22" ht="15.75">
      <c r="A100" s="12"/>
      <c r="B100" s="1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4"/>
    </row>
    <row r="101" spans="1:22" ht="15.75">
      <c r="A101" s="63" t="s">
        <v>14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5"/>
    </row>
    <row r="102" spans="1:22" ht="15.75">
      <c r="A102" s="9" t="s">
        <v>50</v>
      </c>
      <c r="B102" s="8">
        <v>0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0">
        <f>+B102/B111*100</f>
        <v>0</v>
      </c>
    </row>
    <row r="103" spans="1:22" ht="16.5" thickBot="1">
      <c r="A103" s="9" t="s">
        <v>49</v>
      </c>
      <c r="B103" s="28">
        <v>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50">
        <f>+B103/B111*100</f>
        <v>0</v>
      </c>
    </row>
    <row r="104" spans="1:22" ht="19.5" thickBot="1">
      <c r="A104" s="18" t="s">
        <v>10</v>
      </c>
      <c r="B104" s="20">
        <f>SUM(B101:B103)</f>
        <v>0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51">
        <f>SUM(V103)</f>
        <v>0</v>
      </c>
    </row>
    <row r="105" spans="1:22" ht="15.75">
      <c r="A105" s="12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14"/>
    </row>
    <row r="106" spans="1:22" ht="15.75">
      <c r="A106" s="63" t="s">
        <v>15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5"/>
    </row>
    <row r="107" spans="1:22" ht="16.5" thickBot="1">
      <c r="A107" s="9" t="s">
        <v>51</v>
      </c>
      <c r="B107" s="28">
        <v>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50">
        <f>+B107/B111*100</f>
        <v>0</v>
      </c>
    </row>
    <row r="108" spans="1:22" ht="19.5" thickBot="1">
      <c r="A108" s="18" t="s">
        <v>10</v>
      </c>
      <c r="B108" s="20">
        <f>SUM(B106:B107)</f>
        <v>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51">
        <f>SUM(V107)</f>
        <v>0</v>
      </c>
    </row>
    <row r="109" spans="1:22" ht="16.5" thickBot="1">
      <c r="A109" s="12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4"/>
    </row>
    <row r="110" spans="1:22" ht="19.5" thickBot="1">
      <c r="A110" s="44" t="s">
        <v>2</v>
      </c>
      <c r="B110" s="45">
        <f>SUM(B108+B104+B99)</f>
        <v>0</v>
      </c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5">
        <f>SUM(V108+V104+V99)</f>
        <v>0</v>
      </c>
    </row>
    <row r="111" spans="1:22" ht="38.25" thickBot="1">
      <c r="A111" s="44" t="s">
        <v>3</v>
      </c>
      <c r="B111" s="45">
        <f>+B110+B93</f>
        <v>1056123703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5">
        <f>SUM(V110+V93)</f>
        <v>100.00000000000001</v>
      </c>
    </row>
    <row r="112" spans="1:22">
      <c r="A112" s="52" t="s">
        <v>93</v>
      </c>
      <c r="B112" s="1" t="s">
        <v>4</v>
      </c>
      <c r="V112" s="1"/>
    </row>
    <row r="114" spans="1:22" ht="15.75">
      <c r="A114" s="24" t="s">
        <v>5</v>
      </c>
      <c r="B114" s="24" t="s">
        <v>6</v>
      </c>
    </row>
    <row r="115" spans="1:22" ht="15.75">
      <c r="A115" s="24"/>
      <c r="B115" s="24"/>
    </row>
    <row r="116" spans="1:22" ht="15.75">
      <c r="A116" s="24" t="s">
        <v>95</v>
      </c>
      <c r="B116" s="25" t="s">
        <v>96</v>
      </c>
      <c r="V116" s="3"/>
    </row>
    <row r="117" spans="1:22" ht="15.75">
      <c r="A117" s="25" t="s">
        <v>7</v>
      </c>
      <c r="B117" s="24" t="s">
        <v>8</v>
      </c>
    </row>
    <row r="118" spans="1:22" ht="15.75">
      <c r="A118" s="26"/>
      <c r="B118" s="27"/>
    </row>
    <row r="119" spans="1:22" ht="15.75">
      <c r="A119" s="24"/>
      <c r="B119" s="24"/>
    </row>
    <row r="122" spans="1:22">
      <c r="B122" s="49"/>
    </row>
    <row r="123" spans="1:22">
      <c r="A123" s="7"/>
      <c r="B123" s="6"/>
      <c r="V123" s="7"/>
    </row>
    <row r="124" spans="1:22">
      <c r="A124" s="5"/>
      <c r="B124" s="5"/>
      <c r="V124" s="5"/>
    </row>
    <row r="125" spans="1:22">
      <c r="A125" s="4" t="s">
        <v>9</v>
      </c>
      <c r="B125" s="4"/>
      <c r="V125" s="4"/>
    </row>
    <row r="126" spans="1:22">
      <c r="B126" s="48"/>
    </row>
    <row r="127" spans="1:22">
      <c r="B127" s="49"/>
    </row>
  </sheetData>
  <mergeCells count="23">
    <mergeCell ref="A1:B1"/>
    <mergeCell ref="A106:V106"/>
    <mergeCell ref="A101:V101"/>
    <mergeCell ref="A95:V95"/>
    <mergeCell ref="A96:V96"/>
    <mergeCell ref="A84:V84"/>
    <mergeCell ref="A77:V77"/>
    <mergeCell ref="A65:V65"/>
    <mergeCell ref="A55:V55"/>
    <mergeCell ref="A45:V45"/>
    <mergeCell ref="A22:V22"/>
    <mergeCell ref="A34:V34"/>
    <mergeCell ref="A13:V13"/>
    <mergeCell ref="A87:V87"/>
    <mergeCell ref="A11:V11"/>
    <mergeCell ref="A3:V3"/>
    <mergeCell ref="A2:V2"/>
    <mergeCell ref="A9:V9"/>
    <mergeCell ref="A10:V10"/>
    <mergeCell ref="A7:V7"/>
    <mergeCell ref="A6:V6"/>
    <mergeCell ref="A5:V5"/>
    <mergeCell ref="A4:V4"/>
  </mergeCells>
  <printOptions horizontalCentered="1"/>
  <pageMargins left="0" right="0" top="0.5" bottom="0.74803149606299202" header="0.31496062992126" footer="0.31496062992126"/>
  <pageSetup scale="93" orientation="portrait" r:id="rId1"/>
  <headerFooter>
    <oddFooter>&amp;RPágina &amp;P</oddFooter>
  </headerFooter>
  <rowBreaks count="2" manualBreakCount="2">
    <brk id="44" max="21" man="1"/>
    <brk id="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e99cg50</cp:lastModifiedBy>
  <cp:revision/>
  <cp:lastPrinted>2022-03-18T17:20:31Z</cp:lastPrinted>
  <dcterms:created xsi:type="dcterms:W3CDTF">2018-04-17T18:57:16Z</dcterms:created>
  <dcterms:modified xsi:type="dcterms:W3CDTF">2022-03-18T19:30:44Z</dcterms:modified>
</cp:coreProperties>
</file>