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UASDFS01\CARPETAS-UASD$\e99at26\Desktop\Estados Financieros al Corte Junio 2024\"/>
    </mc:Choice>
  </mc:AlternateContent>
  <xr:revisionPtr revIDLastSave="0" documentId="8_{12E517C7-F1AD-4842-8A72-14DCB7D29506}" xr6:coauthVersionLast="47" xr6:coauthVersionMax="47" xr10:uidLastSave="{00000000-0000-0000-0000-000000000000}"/>
  <bookViews>
    <workbookView xWindow="-120" yWindow="-120" windowWidth="20730" windowHeight="11160" activeTab="1" xr2:uid="{9A5AD360-166D-436A-88F9-E9E9F5CA485F}"/>
  </bookViews>
  <sheets>
    <sheet name="NOTAS 4 AL 24 " sheetId="1" r:id="rId1"/>
    <sheet name="Nota 10" sheetId="2" r:id="rId2"/>
  </sheets>
  <definedNames>
    <definedName name="OLE_LINK1" localSheetId="0">'NOTAS 4 AL 24 '!$B$43</definedName>
    <definedName name="OLE_LINK4" localSheetId="0">'NOTAS 4 AL 24 '!$B$320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2" l="1"/>
  <c r="G20" i="2"/>
  <c r="C20" i="2"/>
  <c r="G19" i="2"/>
  <c r="F19" i="2"/>
  <c r="F20" i="2" s="1"/>
  <c r="C19" i="2"/>
  <c r="I18" i="2"/>
  <c r="I17" i="2"/>
  <c r="I16" i="2"/>
  <c r="I15" i="2"/>
  <c r="H14" i="2"/>
  <c r="H19" i="2" s="1"/>
  <c r="H20" i="2" s="1"/>
  <c r="G14" i="2"/>
  <c r="F14" i="2"/>
  <c r="E14" i="2"/>
  <c r="E19" i="2" s="1"/>
  <c r="E20" i="2" s="1"/>
  <c r="D14" i="2"/>
  <c r="D19" i="2" s="1"/>
  <c r="D20" i="2" s="1"/>
  <c r="C14" i="2"/>
  <c r="I13" i="2"/>
  <c r="I12" i="2"/>
  <c r="I11" i="2"/>
  <c r="I10" i="2"/>
  <c r="I9" i="2"/>
  <c r="I8" i="2"/>
  <c r="I14" i="2" s="1"/>
  <c r="I19" i="2" s="1"/>
  <c r="I20" i="2" s="1"/>
  <c r="E983" i="1"/>
  <c r="D983" i="1"/>
  <c r="E975" i="1"/>
  <c r="D975" i="1"/>
  <c r="E952" i="1"/>
  <c r="D952" i="1"/>
  <c r="E942" i="1"/>
  <c r="E933" i="1"/>
  <c r="D933" i="1"/>
  <c r="E875" i="1"/>
  <c r="D875" i="1"/>
  <c r="E848" i="1"/>
  <c r="D848" i="1"/>
  <c r="E813" i="1"/>
  <c r="D813" i="1"/>
  <c r="E797" i="1"/>
  <c r="D797" i="1"/>
  <c r="E784" i="1"/>
  <c r="D784" i="1"/>
  <c r="E667" i="1"/>
  <c r="D667" i="1"/>
  <c r="E646" i="1"/>
  <c r="D646" i="1"/>
  <c r="E623" i="1"/>
  <c r="E613" i="1"/>
  <c r="D613" i="1"/>
  <c r="E601" i="1"/>
  <c r="D601" i="1"/>
  <c r="E583" i="1"/>
  <c r="D583" i="1"/>
  <c r="E568" i="1"/>
  <c r="D568" i="1"/>
  <c r="E555" i="1"/>
  <c r="D555" i="1"/>
  <c r="E544" i="1"/>
  <c r="D544" i="1"/>
  <c r="E523" i="1"/>
  <c r="D523" i="1"/>
  <c r="E516" i="1"/>
  <c r="E381" i="1"/>
  <c r="D381" i="1"/>
  <c r="E339" i="1"/>
  <c r="D339" i="1"/>
  <c r="E317" i="1"/>
  <c r="D317" i="1"/>
  <c r="E310" i="1"/>
  <c r="D310" i="1"/>
  <c r="D45" i="1" s="1"/>
  <c r="E254" i="1"/>
  <c r="D254" i="1"/>
  <c r="D44" i="1" s="1"/>
  <c r="E47" i="1"/>
  <c r="D46" i="1"/>
  <c r="D47" i="1" l="1"/>
</calcChain>
</file>

<file path=xl/sharedStrings.xml><?xml version="1.0" encoding="utf-8"?>
<sst xmlns="http://schemas.openxmlformats.org/spreadsheetml/2006/main" count="1061" uniqueCount="815">
  <si>
    <r>
      <rPr>
        <b/>
        <sz val="10"/>
        <color theme="1"/>
        <rFont val="Calibri"/>
        <family val="2"/>
      </rPr>
      <t>Nota 1 Entidad Económica:</t>
    </r>
    <r>
      <rPr>
        <sz val="10"/>
        <color theme="1"/>
        <rFont val="Calibri"/>
        <family val="2"/>
      </rPr>
      <t xml:space="preserve">
La Universidad Autónoma de Santo Domingo es la continuación de la Real y Pontificia Universidad Santo Tomas de Aquino, fundada el 28 de octubre de 1538, mediante la Bula “In Apostolatus Culmine “de su Santidad el Papa Paulo III.  Es una Institución Pública y de Servicios, organismo autónomo y descentralizado del Estado, dotada de plena capacidad jurídica de acuerdo a la Ley 5778, promulgada por el Poder Ejecutivo el 31 de diciembre de 1961.
La universidad cumple su misión mediante la aplicación de principios como los siguientes:
a. 	Contribuir a elevar los niveles culturales de nuestra Sociedad;
b.	Buscar la verdad, la proyección de un mejor porvenir de la sociedad dominicana y el afianzamiento de sus auténticos valores;
c.  Formar críticamente investigadores, profesionales y técnicos en las ciencias, las humanidades y las artes, necesarios y eficientes para coadyuvar a las transformaciones que demanda el desarrollo nacional sostenible;
d.	Contribuir a la formación de una conciencia crítica-reflexiva de la sociedad dominicana, no dependiente, enmarcada solidariamente en los principios sustentados por los pueblos que luchan por su independencia y bienestar;
e.	Promover y desarrollar investigaciones científicas, humanísticas, tecnológicas y artísticas tendentes a mejorar las condiciones materiales y espirituales de la sociedad dominicana; a desentrañar las causas esenciales del subdesarrollo, la dependencia y los problemas que como consecuencias de ello le afecten, así como a sugerir y aportar soluciones y contribuir a aumentar el acervo de conocimiento de la humanidad;
f.	Difundir los ideales de la cultura de paz, progreso, justicia social, equidad de género y respeto a los derechos humanos, a fin de contribuir a la formación de una conciencia colectiva basada en esos valores;
g.	Desarrollar sus funciones de acuerdo a la ética y el rigor científico e intelectual;
h.	Fomentar en el seno de la Institución un espíritu permanente de crítica y autocrítica con miras al cabal cumplimiento de la misión universitaria; 
i.	Promover la racionalidad filosófica, científica, la sensibilidad artística, la innovación y la creatividad;
j.	Impulsar la defensa de los recursos naturales y del medio ambiente.
</t>
    </r>
  </si>
  <si>
    <t xml:space="preserve">Nota #2 Moneda funcional y de presentación </t>
  </si>
  <si>
    <t>Los Estados Financieros están presentados en pesos dominicanos (RD$) moneda de curso legal en República Dominicana.</t>
  </si>
  <si>
    <t>Nota # 3 Base de medición</t>
  </si>
  <si>
    <t>Los Estados Financieros se elaboran sobre la base del costo histórico.</t>
  </si>
  <si>
    <r>
      <rPr>
        <b/>
        <sz val="10"/>
        <color theme="1"/>
        <rFont val="Calibri"/>
        <family val="2"/>
      </rPr>
      <t>Nota #4 Efectivo y Equivalente de Efectivo</t>
    </r>
    <r>
      <rPr>
        <sz val="10"/>
        <color theme="1"/>
        <rFont val="Calibri"/>
        <family val="2"/>
      </rPr>
      <t xml:space="preserve">
El renglón Efectivo o Equivalente de Efectivo su composición es la siguiente:
Caja General: representa valores que no han sido depositados en el banco a la fecha de cierre del periodo contable. 
Fondos Reponibles (Restringidos). El monto de este renglón está integrado por el conjunto de fondos asignados a los diferentes departamentos y unidades que requieran de los mismos para la ejecución de gastos menores imprescindibles para el normal desenvolvimiento y funcionamiento. 
La reposición se ejecuta con la presentación de los justificantes que originaron el gasto para su verificación, análisis y registros contables.
Las Cuentas Corrientes Institucionales se clasifican en dos Sub-grupos:
        Cuentas Generales o Centralizadas. La opera la Tesorería General de la Institución, a través de las cuales se realiza el mayor volumen de operaciones financieras de la universidad.
        Cuentas Especializadas: las cuales funcionan en los decanatos de las diferentes facultades, recintos, centros regionales, departamentos, y dependencias de apoyo a la actividad académica, así como servicios a la comunidad, las cuales generan ingresos y desembolsos, siendo éstos verificados, auditados y controlados por la Contraloría de la Institución.
Cuenta de ahorro en (Dólares) presenta el monto en los registros contables de los depósitos existentes en Cuenta de Ahorro en el Banco de Reservas producto del cobro a estudiantes extranjeros los cuales deben realizar el pago de los derechos académicos en dólares, así como los ingresos producto de acuerdos y convenios internacionales. Estos recursos se registran al valor de la moneda nacional, pero se depositan en la cuenta de ahorro en dólares.
La universidad mantiene una cuenta en Euros en el Banco de Reservas, a esta se aplica el mismo tratamiento y procedimiento que a la cuenta dólares.        </t>
    </r>
  </si>
  <si>
    <t xml:space="preserve">Las disponibilidades en efectivo y equivalentes de efectivo </t>
  </si>
  <si>
    <t xml:space="preserve"> presenta balance consolidado de RD$ 287,676,781,695 y RD$ 320,375,588,756, respectivamente, el cual se detalla</t>
  </si>
  <si>
    <t xml:space="preserve">Descripción                                                                              </t>
  </si>
  <si>
    <t>2024</t>
  </si>
  <si>
    <t>2023</t>
  </si>
  <si>
    <r>
      <rPr>
        <sz val="10"/>
        <color theme="1"/>
        <rFont val="Calibri"/>
        <family val="2"/>
      </rPr>
      <t xml:space="preserve">Fondo y Caja Chica </t>
    </r>
    <r>
      <rPr>
        <b/>
        <sz val="10"/>
        <color theme="1"/>
        <rFont val="Calibri"/>
        <family val="2"/>
      </rPr>
      <t>(Nota 4.1)</t>
    </r>
  </si>
  <si>
    <r>
      <rPr>
        <sz val="10"/>
        <color theme="1"/>
        <rFont val="Calibri"/>
        <family val="2"/>
      </rPr>
      <t>Cuentas  del Banco Banreservas</t>
    </r>
    <r>
      <rPr>
        <b/>
        <sz val="10"/>
        <color theme="1"/>
        <rFont val="Calibri"/>
        <family val="2"/>
      </rPr>
      <t xml:space="preserve"> (Nota 4.2)</t>
    </r>
  </si>
  <si>
    <r>
      <rPr>
        <sz val="10"/>
        <color theme="1"/>
        <rFont val="Calibri"/>
        <family val="2"/>
      </rPr>
      <t xml:space="preserve">Cuentas del Banco de Reservas Dólares- Euro </t>
    </r>
    <r>
      <rPr>
        <b/>
        <sz val="10"/>
        <color theme="1"/>
        <rFont val="Calibri"/>
        <family val="2"/>
      </rPr>
      <t>(Nota 4.3)</t>
    </r>
  </si>
  <si>
    <t>Total General</t>
  </si>
  <si>
    <t>Caja General y Caja Chica Nota 4.1</t>
  </si>
  <si>
    <t>Caja General Fondo Caja General</t>
  </si>
  <si>
    <t>Caja General Fondo Menudo Caja General</t>
  </si>
  <si>
    <t xml:space="preserve"> Caja General Fondo Menudo I G U</t>
  </si>
  <si>
    <t>Caja General Fondo Menudo Curna</t>
  </si>
  <si>
    <t xml:space="preserve"> Caja General Facultad Ciencias De Las Salud</t>
  </si>
  <si>
    <t xml:space="preserve"> Caja General Fondo Menudo Curno-Mao (Economato)</t>
  </si>
  <si>
    <t xml:space="preserve"> Caja General Economato Curso</t>
  </si>
  <si>
    <t>Caja General Fondo Menudo Cafetería Cursa</t>
  </si>
  <si>
    <t>-</t>
  </si>
  <si>
    <t>Caja General Fondo Menudo Curne</t>
  </si>
  <si>
    <t>Caja General Fondo Menudo Del Cura</t>
  </si>
  <si>
    <t xml:space="preserve"> Caja General Fondo Menudo Curso</t>
  </si>
  <si>
    <t>Caja General Fondo Menudo Economato Curo</t>
  </si>
  <si>
    <t>Caja General Fondo Menudo Del Curscen</t>
  </si>
  <si>
    <t>Caja General Fdo. Menudo Para La Cafetería Del Curna</t>
  </si>
  <si>
    <t>Caja General Fondo Menudo Cafetería Curce</t>
  </si>
  <si>
    <t>Caja General Fondo Menudo Labo-Uasd</t>
  </si>
  <si>
    <t>Caja General Fondo Menudo Cafetería Curno (Mao)</t>
  </si>
  <si>
    <t>Fondo Menudo Econ. Curna</t>
  </si>
  <si>
    <t>Fdo. Menudo Café. Curso</t>
  </si>
  <si>
    <t>Fondo Fijo Dpto. De Compras</t>
  </si>
  <si>
    <t>Fondo Menudo Curne (Caja General)</t>
  </si>
  <si>
    <t>Fondo Menudo Cafetería Curo</t>
  </si>
  <si>
    <t>Fondo Menudo Economato Cursa</t>
  </si>
  <si>
    <t>Fondo Menudo Dólares Us$</t>
  </si>
  <si>
    <t>Fondo Menudo Caja General Cursa</t>
  </si>
  <si>
    <t>Fondo Menudo Caja General Curve</t>
  </si>
  <si>
    <t>Fondo Menudo Caja Gral. Cura</t>
  </si>
  <si>
    <t>Fondo Reponible Atención Primaria Dr Manuel T. Florentino</t>
  </si>
  <si>
    <t>Fondo Menudo Caja General Curce</t>
  </si>
  <si>
    <t>Fondo Menudo Uasd Bani (Caja General)</t>
  </si>
  <si>
    <t xml:space="preserve"> Caja General Dólares Us$</t>
  </si>
  <si>
    <t xml:space="preserve">Caja General Euro </t>
  </si>
  <si>
    <t>Fondo Menudo Caja General Curo</t>
  </si>
  <si>
    <t>Fondo Menudo Cursos Ext. Lenguas Extranjeras Esc. de Idiomas</t>
  </si>
  <si>
    <t xml:space="preserve">Fondo Menudo Caja General UASD Higuey </t>
  </si>
  <si>
    <t>Caja Chica Vice-Rectoría Académica</t>
  </si>
  <si>
    <t>Caja Chica Vice-Rectoría Administrativa</t>
  </si>
  <si>
    <t>Caja Chica Facultad De Humanidades</t>
  </si>
  <si>
    <t>Caja Chica Facultad De Ciencias</t>
  </si>
  <si>
    <t>Caja Chica Facultad De Ciencias Econ Y Sociales</t>
  </si>
  <si>
    <t>Caja Chica Fac De Ciencias Jurídicas</t>
  </si>
  <si>
    <t>Caja Chica Educación Física Y Deportes</t>
  </si>
  <si>
    <t>Caja Chica Escuela Capacitación Personal Administrativo</t>
  </si>
  <si>
    <t>Caja Chica Facultad Cs Agronómicas Y Veterinarias</t>
  </si>
  <si>
    <t>Caja Chica C U R E</t>
  </si>
  <si>
    <t>Caja Chica C U R N O</t>
  </si>
  <si>
    <t>Caja Chica C U R N E</t>
  </si>
  <si>
    <t>Caja Chica C U R S O</t>
  </si>
  <si>
    <t>Caja Chica C U R S A</t>
  </si>
  <si>
    <t>Caja Chica Extensión Nagua</t>
  </si>
  <si>
    <t>Caja Chica Extensión Santiago Rodríguez</t>
  </si>
  <si>
    <t>Caja Chica Planta Física</t>
  </si>
  <si>
    <t xml:space="preserve"> Caja Chica Biología</t>
  </si>
  <si>
    <t>Caja Chica Publicaciones</t>
  </si>
  <si>
    <t>Caja Chica Post-Grado Y Educación Permanente</t>
  </si>
  <si>
    <t>Caja Chica Comité Pro-Biblioteca</t>
  </si>
  <si>
    <t>Caja Chica Centro Regional Del Sur San Cristóbal</t>
  </si>
  <si>
    <t>Caja Chica Post-Grado Facultad Ciencias Jurad Y Polit</t>
  </si>
  <si>
    <t>Caja Chica Instituto Geográfico Universitario</t>
  </si>
  <si>
    <t>Caja Chica Instituto C I B I M A</t>
  </si>
  <si>
    <t>Caja Chica Comisión Central Electoral</t>
  </si>
  <si>
    <t>Caja Chica Consejo Universitario</t>
  </si>
  <si>
    <t>Caja Chica L A B O-U A S D</t>
  </si>
  <si>
    <t>Caja Chica Curhama</t>
  </si>
  <si>
    <t>Chica Diplomado En Sistema Político Y Derechos</t>
  </si>
  <si>
    <t>Caja Chica Departamento De Odontología</t>
  </si>
  <si>
    <t>Caja Chica Escuela Zootecnia</t>
  </si>
  <si>
    <t>Caja Chica Maestría Especia. Bioanálisis</t>
  </si>
  <si>
    <t>Caja Chica Finca Experimental Y Productiva</t>
  </si>
  <si>
    <t>Caja Chica Compras Y Suministros</t>
  </si>
  <si>
    <t>Caja Chica Departamento De C Morfológicas</t>
  </si>
  <si>
    <t>Caja Chica Post Grado Humanidades</t>
  </si>
  <si>
    <t>Caja Chica Departamento Control Financiero</t>
  </si>
  <si>
    <t>Caja Chica Maestría Manejo Conserv Suelo Tropicales</t>
  </si>
  <si>
    <t>Caja Chica Departamento De Contraloría</t>
  </si>
  <si>
    <t>Caja Chica Escuela De Farmacia</t>
  </si>
  <si>
    <t>Caja Chica Relaciones Publicas</t>
  </si>
  <si>
    <t>Caja Chica Instituto Sismológico</t>
  </si>
  <si>
    <t>Caja Chica Maestría En Salud Publica</t>
  </si>
  <si>
    <t>Caja Chica Departamento De Tesorería</t>
  </si>
  <si>
    <t>Caja Chica Escuela De Medicina</t>
  </si>
  <si>
    <t>Caja Chica Secretaria General</t>
  </si>
  <si>
    <t>Caja Chica Fac De Ciencias Medicas Cursos Opt. Tesis</t>
  </si>
  <si>
    <t>Caja Chica Archivo Central</t>
  </si>
  <si>
    <t>Caja Chica Fac De Ingeniería Y Arquitectura</t>
  </si>
  <si>
    <t>Caja Chica Laboratorio Cultivo De Tejido Fac Agro Y Vet</t>
  </si>
  <si>
    <t>Caja Chica Oficina Asuntos Académicos Uasd New York</t>
  </si>
  <si>
    <t>Caja Chica Consultoría Jurídica</t>
  </si>
  <si>
    <t>Caja Chica Ofic Coordinación Centros Regionales</t>
  </si>
  <si>
    <t>Caja Chica Cura</t>
  </si>
  <si>
    <t>Caja Chica Laboratorio Control Biológico</t>
  </si>
  <si>
    <t>Caja Chica Depto. De Idiomas</t>
  </si>
  <si>
    <t>Caja Chica Departamento De Física</t>
  </si>
  <si>
    <t>Caja Chica Matemática</t>
  </si>
  <si>
    <t>Caja Chica Mayordomía</t>
  </si>
  <si>
    <t>Caja Chica Recursos Humanos</t>
  </si>
  <si>
    <t>Caja Chica Oficina Del Personal Académico - Opac</t>
  </si>
  <si>
    <t>Caja Chica Oficina De Planificación</t>
  </si>
  <si>
    <t>Caja Chica Residencia Estudiantil</t>
  </si>
  <si>
    <t>Caja Chica Dispensario Medico</t>
  </si>
  <si>
    <t>Caja Chica Departamento De Artes - Uasd</t>
  </si>
  <si>
    <t>Caja Chica Departamento De Química</t>
  </si>
  <si>
    <t>Caja Chica Curo</t>
  </si>
  <si>
    <t>Caja Chica Curce</t>
  </si>
  <si>
    <t>Caja Chica Inst. De Radiología -Post-G De Hematología</t>
  </si>
  <si>
    <t>Caja Chica Campamento De Verano</t>
  </si>
  <si>
    <t>Caja Chica Proyecto De Extensión Cívica</t>
  </si>
  <si>
    <t>Caja Chica Vice-Rectoría De Extensión</t>
  </si>
  <si>
    <t>Caja Chica Departamento De Cultura (31-12-97)</t>
  </si>
  <si>
    <t>Caja Chica Orientación Profesional</t>
  </si>
  <si>
    <t>Caja Chica  Departamento De Seguridad</t>
  </si>
  <si>
    <t>Caja Chica Bachilleres En Servicio</t>
  </si>
  <si>
    <t>Caja Chica Dpto. De Enfermería</t>
  </si>
  <si>
    <t>Caja Chica Dirección Investigaciones Científicas</t>
  </si>
  <si>
    <t>Caja Chica Dpto. Pedagogía Uasd</t>
  </si>
  <si>
    <t>Caja Chica Instituto De Microbiología Y Parasitología</t>
  </si>
  <si>
    <t>Caja Chica Protocolo</t>
  </si>
  <si>
    <t>Caja Chica Dirección De Ornato</t>
  </si>
  <si>
    <t>Caja Chica Departamento De Registro</t>
  </si>
  <si>
    <t>Caja Chica Oficina Ejecución Presupuestaria</t>
  </si>
  <si>
    <t>Caja Chica Coordinación Académica</t>
  </si>
  <si>
    <t>Caja Chica Rectoría</t>
  </si>
  <si>
    <t>Caja Chica Cafetería Del Cursa</t>
  </si>
  <si>
    <t>Caja Chica Biblioteca Central  Don Pedro Mir</t>
  </si>
  <si>
    <t>Caja Chica Cafetería Curne</t>
  </si>
  <si>
    <t>Caja Chica Oficina General De Admisiones</t>
  </si>
  <si>
    <t>Caja Chica Dietas Choferes Del Curso</t>
  </si>
  <si>
    <t>Caja Chica Dietas Choferes Curce</t>
  </si>
  <si>
    <t>Caja Chica Gerencia Financiera</t>
  </si>
  <si>
    <t>Caja Chica Dieta Choferes Curno</t>
  </si>
  <si>
    <t>Caja Chica Oficina Revalida Convalidaciones</t>
  </si>
  <si>
    <t>Caja Chica Dietas Choferes Curo</t>
  </si>
  <si>
    <t>Caja Chica Dietas Choferes Curhama</t>
  </si>
  <si>
    <t>Caja Chica Dieta Choferes Curne</t>
  </si>
  <si>
    <t>Caja Chica Dieta Choferes Curna</t>
  </si>
  <si>
    <t>Caja Chica Dieta Choferes Cura</t>
  </si>
  <si>
    <t>Caja Chica Dieta Choferes Cursa</t>
  </si>
  <si>
    <t>Caja Chica Programa Extensión Cívica</t>
  </si>
  <si>
    <t>Caja Chica Centro De Adiestramiento Lechero (Cal)</t>
  </si>
  <si>
    <t>Caja Chica Dieta Choferes Curve</t>
  </si>
  <si>
    <t>Caja Chica Dirección Gral.  Recursos Humanos</t>
  </si>
  <si>
    <t>Caja Chica Comisión Ambiental Rectoría</t>
  </si>
  <si>
    <t>Caja Chica Comisión Para Reforma Transformación</t>
  </si>
  <si>
    <t>Caja Chica Informática Facultad de Ciencias</t>
  </si>
  <si>
    <t>Caja Chica Cafetería Cura</t>
  </si>
  <si>
    <t>Caja Chica Cursapem</t>
  </si>
  <si>
    <t>Caja Chica Cafetería Curhama</t>
  </si>
  <si>
    <t>Caja Chica Unidad De Gestión Del Riego A Desastres</t>
  </si>
  <si>
    <t>Caja Chica Residencias Medicas</t>
  </si>
  <si>
    <t>Caja Chica Comisión Del Campus Y Edificaciones Uasd</t>
  </si>
  <si>
    <t>Caja Chica Cafetería Curve</t>
  </si>
  <si>
    <t>Caja Chica Dirección General De Cooper. E Intern.</t>
  </si>
  <si>
    <t>Caja Chica Cafetería Nagua</t>
  </si>
  <si>
    <t>Caja Chica Cafetería Curce Bonao</t>
  </si>
  <si>
    <t>Caja Chica Facultad Cs. De La Educación</t>
  </si>
  <si>
    <t>Caja Chica Cursde</t>
  </si>
  <si>
    <t>Caja Chica Inst. De Investí. Botánicas Y Zool.(Facción)</t>
  </si>
  <si>
    <t>Caja Chica FONDOCYT Fac. de Agronomía(Proy. Elab.De Biofert.</t>
  </si>
  <si>
    <t>Caja Chica  Comisión De Revisión</t>
  </si>
  <si>
    <t>Caja Chica Cur-Uasd (Romana)</t>
  </si>
  <si>
    <t>Caja Chica Fondo Reponible Para Dieta Chof Cursapem</t>
  </si>
  <si>
    <t>Caja Chica  Cafet Curno Curno(Mao)</t>
  </si>
  <si>
    <t>Caja Chica Coordinación Académica Post Grado</t>
  </si>
  <si>
    <t>Caja Chica De La Dirección Gral. Tecn. De La Información</t>
  </si>
  <si>
    <t>Caja Ch. Gobern. Estacionamiento</t>
  </si>
  <si>
    <t>Caja Chica Dirección General De Comunicaciones</t>
  </si>
  <si>
    <t>Caja Ch. Sub-Centro Samaná</t>
  </si>
  <si>
    <t>Caja Chica Direc. Gen. De Gestión De Calidad</t>
  </si>
  <si>
    <t>Caja Ch. Solidaridad Y Justicia</t>
  </si>
  <si>
    <t>Caja Chica Dirección Producción Tv Y Multimedia</t>
  </si>
  <si>
    <t>Caja Chica Dirección Suministro</t>
  </si>
  <si>
    <t>Caja Chica Oficina De Libre Acceso A La Información</t>
  </si>
  <si>
    <t>Caja Chica Solidaridad Y Esperanza</t>
  </si>
  <si>
    <t>Caja Chica Vice Investigación Y Post Grado</t>
  </si>
  <si>
    <t>Caja Chica Coordinación Centros Regionales</t>
  </si>
  <si>
    <t>Caja Chica Dpto. Transportacion Y Mecanica</t>
  </si>
  <si>
    <t>Caja Chica Transportacion Y Mecanica</t>
  </si>
  <si>
    <t>Caja Chica Comedor Universitario</t>
  </si>
  <si>
    <t>Caja Chica Direccion De Ornato</t>
  </si>
  <si>
    <t>Caja Chica Recursos Humanos Académico</t>
  </si>
  <si>
    <t>Caja Chica Dietas De Choferes Del Cure</t>
  </si>
  <si>
    <t>Fondo Reponible Gobernación Torre Adm.</t>
  </si>
  <si>
    <t>Caja Chica Mayordomía General</t>
  </si>
  <si>
    <t>Cafetería Curso-Barahona</t>
  </si>
  <si>
    <t>Caja Chica Curso-Neyba</t>
  </si>
  <si>
    <t>Caja Chica Cafetería Cursapem</t>
  </si>
  <si>
    <t>Caja Chica Auditoría General</t>
  </si>
  <si>
    <t>Caja Chica Dieta Choferes Del Curcen</t>
  </si>
  <si>
    <t>Caja Chica Depto. Contabilidad Adminisitrativa</t>
  </si>
  <si>
    <t>Caja Chica Depto. De Tesoreria</t>
  </si>
  <si>
    <t>Caja Chica Depto. De Contraloria</t>
  </si>
  <si>
    <t>Caja Chica Mipymes Santo Domingo</t>
  </si>
  <si>
    <t>Caja Chica Dietas Choferes Bahoruco</t>
  </si>
  <si>
    <t>Caja Chica Oficina Admva Cotui</t>
  </si>
  <si>
    <t>Fondo Reponible UASD Baní</t>
  </si>
  <si>
    <t>Fondo de Operaciones Subcentro Santiago Rodríguez</t>
  </si>
  <si>
    <t>Caja Chica Comision de Reforma y Transformacion Univ.</t>
  </si>
  <si>
    <t xml:space="preserve">Caja Chica UASD Santo Domingo Norte </t>
  </si>
  <si>
    <t xml:space="preserve">Caja Chica UASD-Azua </t>
  </si>
  <si>
    <t xml:space="preserve">Total </t>
  </si>
  <si>
    <t>Cuentas del Banco de Reservas Nota 4.2</t>
  </si>
  <si>
    <t xml:space="preserve">Descripción                                                                                   </t>
  </si>
  <si>
    <t>BR Cta. DEPOSITOS Operaciones Corrientes       (010-500077-9)</t>
  </si>
  <si>
    <t>BR Cta. DEPOSITO Cuenta Nómina                (010-500095-7)</t>
  </si>
  <si>
    <t>BR Cta. DEPOSITOS Becas                        (010-500335-2)</t>
  </si>
  <si>
    <t>BR Cta. DEPOSITOS Odontología                  (010-500103-1)</t>
  </si>
  <si>
    <t>BR Cta. DEPOSITOS Facultad De Ciencias         (010-500208-9)</t>
  </si>
  <si>
    <t>BR Cta. DEPOSITOS Proy Crea Y Desa Fac Cs Educa(010-250852-6)</t>
  </si>
  <si>
    <t>BR Cta. DEPOSITOS Editora Universitaria        (010-500206-2)</t>
  </si>
  <si>
    <t>BR Cta. DEPOSITOS Cta. Especial Curna           (15-0102921-2)</t>
  </si>
  <si>
    <t>BR Cta. DEPOSITOS Cursos Extracs Exten Curno   (18-0100814-8)</t>
  </si>
  <si>
    <t>BR Cta. DEPOSITOS Curce Donac Y Act Extrac     (14-0102903-2)</t>
  </si>
  <si>
    <t>BR Cta. DEPOSITOS Espec Fac De Cs Econ Y Soc.   (01-0500219-4)</t>
  </si>
  <si>
    <t>BR Cta. DEPOSITOS Investigaciones Engombe      (01-0500148-1)</t>
  </si>
  <si>
    <t>BR Cta. DEPOSITOS Curhama                      (01-0249825-3)</t>
  </si>
  <si>
    <t>BR Cta. DEPOSITOS Cursos Optativos Humanidades (01-0500246-1)</t>
  </si>
  <si>
    <t>BR Cta. DEPOSITOS L A B O-U A S D              (01-0500260-7)</t>
  </si>
  <si>
    <t>BR Cta. DEPOSITOS C U R S A Maestría En Educa P (12-0500052-3)</t>
  </si>
  <si>
    <t>BR Cta. DEPOSITOS  Especie Cursos Optó Fac Ing. Y Arq. (01-0500292-5</t>
  </si>
  <si>
    <t>BR Cta. DEPOSITOS Especial-C U R S O           (04-0500045-6)</t>
  </si>
  <si>
    <t>BR Cta. DEPOSITOS Cursos Extrac Y Otros Curno  (20-0500028-5)</t>
  </si>
  <si>
    <t>BR Cta. DEPOSITOS Cursos Ext Don Y Otros Curne (09-0500053-6)</t>
  </si>
  <si>
    <t>BR Cta. DEPOSITO Especial Fac Cs Jur Y Pol    (01-0500343-3)</t>
  </si>
  <si>
    <t>BR Cta. DEPOSITOS Cursos Opta Fac Cs Medicas  (01-0500356-5)</t>
  </si>
  <si>
    <t>BR Cta. DEPOSITOS Donac Y Acta Extrac  C U R E  (21-0500014-7)</t>
  </si>
  <si>
    <t>BR Cta. DEPOSITOS Derechos Académicos          (010-251710-0)</t>
  </si>
  <si>
    <t>BR Cta. DEPOSITOSFinca Exp Produc Curno       (20-0101383-8)</t>
  </si>
  <si>
    <t>BR Cta. DEPOSITOS Deposito Centros Regionales  (010-239097-5)</t>
  </si>
  <si>
    <t>BR Cta. DEPOSITOS Deposito Tercero             (010-239098-3)</t>
  </si>
  <si>
    <t>BR Cta. DEPOSITOS Cursos Extra Y Otras Acta Curo (10-0201587-9)</t>
  </si>
  <si>
    <t>BR Cta. DEPOSITOS Centro Regional Puerto Plata (010-240156-0)</t>
  </si>
  <si>
    <t>BR Cta. DEPOSITOS Centro Regional San Cristóbal (010-250818-6)</t>
  </si>
  <si>
    <t>BR Cta. DEPOSITOS Centro Regional La Vega      (010-250828-3)</t>
  </si>
  <si>
    <t>BR Cta. DEPOSITOS Centro Univ. San Pedro Macorís(240-013480-9)</t>
  </si>
  <si>
    <t>BR Cta. DEPOSITOS Facultad De Artes            (010-251674-0)</t>
  </si>
  <si>
    <t>BR Cta. DEPOSITOS Fac Agrón Proyectos Fondocyt (240-013988-6)</t>
  </si>
  <si>
    <t>BR Cta. DEPOSITOS Fac Cienc Proyectos Fondocyt (240-013986-0)</t>
  </si>
  <si>
    <t>BR Cta. DEPOSITOS Fac Ing. Proyectos Fondocyt   (240-013987-8)</t>
  </si>
  <si>
    <t>BR Cta. DEPOSITOS Espec Bahoruco Independencia (010-251932-3)</t>
  </si>
  <si>
    <t>BR Cta. DEPOSITOS Especial Curban              (010-251934-0)</t>
  </si>
  <si>
    <t>BR Cta. DEPOSITOS  Fac Cs Salud Proyecto Fondocyt   (010-251900</t>
  </si>
  <si>
    <t>BR Cta. DEPOSITOS Extensión Curna Samaná   (010-252037-2)</t>
  </si>
  <si>
    <t>BR Cta. DEPOSITOS Cur-Uasd Romana    (010-252036-4)</t>
  </si>
  <si>
    <t>BR Cta. DEPOSITOS UASD BANI PROY. FONDOCYT (960-135514-1)</t>
  </si>
  <si>
    <t>BR DEPOSITOS Fac. Ciencias Proy. FONDOCYT 2022 (960-584503-8)</t>
  </si>
  <si>
    <t>BR DEPOSITOS Fac. Cs. Salud FONDOCYT 2022 (960-584196-6)</t>
  </si>
  <si>
    <t>BR DEPOSITOS Fac. Agron. Proy. FONDOCYT 2022 (960-584200-0)</t>
  </si>
  <si>
    <t>BR DEPOSITOS Fac. Ing. Proy. FONDOCYT 2022 (960-587578)</t>
  </si>
  <si>
    <t>BR DEPOSITOS UASD Centro Azua (960-575294-9)</t>
  </si>
  <si>
    <t>BR DEPOSITOS UASD Centro Monte Plata (960-642432-3)</t>
  </si>
  <si>
    <t>BR DEPOSITOS UASD Ofic. de Extension Cotui (960-685654</t>
  </si>
  <si>
    <t>BR DEPOSITOS Apoyo Clin. y Diag. Tejada F(960-686883</t>
  </si>
  <si>
    <t xml:space="preserve">UASD Centro Moca </t>
  </si>
  <si>
    <t>UASD Santo Domingo Oeste (Los Alcarrizos) 960-709213-1</t>
  </si>
  <si>
    <t>Total</t>
  </si>
  <si>
    <t>Cuentas del Banco de Reservas Dolares- Euro Nota 4.3</t>
  </si>
  <si>
    <t>BR Cta. DEPOSITOS Cta. Dólar 146,952,84 convertidos a una tasa de 59,1520</t>
  </si>
  <si>
    <t>CUENTA EUROS Banreservas 15,480,49 convertidos a una tasa de 63,0465</t>
  </si>
  <si>
    <r>
      <rPr>
        <b/>
        <sz val="10"/>
        <color theme="1"/>
        <rFont val="Calibri"/>
        <family val="2"/>
      </rPr>
      <t xml:space="preserve">
Nota 5.0 Cuentas por Cobrar a Corto Plazo
 </t>
    </r>
    <r>
      <rPr>
        <sz val="10"/>
        <color theme="1"/>
        <rFont val="Calibri"/>
        <family val="2"/>
      </rPr>
      <t xml:space="preserve">        Las Cuentas por Cobrar de la institución están clasificadas en dos grupos, en el orden siguiente:
1.        Las que están relacionadas directamente con personas. 
2.        Las relacionadas con Instituciones Inter-Universitarias. 
1)        El primer grupo se sub-clasifica en:
a)  Crédito para Formación Académica: Este sub-grupo está conformado por los valores que le han sido otorgados a estudiantes por concepto de Crédito Educativo para realizar sus estudios, comprometiéndose los mismos por medio de un contrato de crédito, debidamente firmado, a devolver los valores recibidos, al término de la carrera cursada tan pronto inicien el ejercicio de la misma. 
b) Cuentas por cobrar a Servidores: Dentro de estas tenemos las que están relacionadas con las Instituciones que han sido creadas por la Universidad para servir de apoyo a su función principal que es la actividad académica, así surgen el Economato Universitario, la Finca Experimental Agropecuaria de Engombe, los Laboratorios de Servicios para los servidores y la comunidad en general. 
c) Cuentas por Cobrar A Personas: Esta sub clasificación incluye las Cuentas   por Cobrar de la Institución a sus servidores por los diferentes conceptos. </t>
    </r>
  </si>
  <si>
    <t>Las cuentas por cobrar a corto plazo presentan balances en RD$    según detalle:</t>
  </si>
  <si>
    <t>cuentas por cobrar Crédito Cursos Especiales</t>
  </si>
  <si>
    <t>cuentas por cobrar Crédito De Post-Grado y Maestría</t>
  </si>
  <si>
    <t>cuentas por cobrar Crédito Educativo</t>
  </si>
  <si>
    <t>cuentas por cobrar Crédito Por Servicios Académicos</t>
  </si>
  <si>
    <t>cuentas por cobrar Crédito Otros Servicios Estudiantes</t>
  </si>
  <si>
    <t>cuentas por cobrar Pagado De Mas</t>
  </si>
  <si>
    <t>cuentas por cobrar Faltante A Cajeros</t>
  </si>
  <si>
    <t>cuentas por cobrar Préstamo Personal</t>
  </si>
  <si>
    <t>Cuenta por Cobrar Crédito Analisis Clinicos LABO-UASD</t>
  </si>
  <si>
    <t>Cuenta por Cobrar Crédito Servicios Medicos</t>
  </si>
  <si>
    <t>Prestamo Navideño por Cobrar</t>
  </si>
  <si>
    <t>Terceros (por no entrega de Facturas)</t>
  </si>
  <si>
    <t>Avance por Contrato Remodelación (Empresas)</t>
  </si>
  <si>
    <t>Avance por Contrato Remodelación (Personas)</t>
  </si>
  <si>
    <r>
      <rPr>
        <b/>
        <sz val="10"/>
        <color theme="1"/>
        <rFont val="Calibri"/>
        <family val="2"/>
      </rPr>
      <t xml:space="preserve"> Nota #6 Inventarios</t>
    </r>
    <r>
      <rPr>
        <sz val="10"/>
        <color theme="1"/>
        <rFont val="Calibri"/>
        <family val="2"/>
      </rPr>
      <t xml:space="preserve">
La cuenta inventario que se presenta en el balance general está conformada por todos los materiales y equipos adquiridos por la institución para el desarrollo de las labores académicas, de investigación, científicas y administrativas, los cuales han sido solicitados por diferentes dependencias para uso y stop de almacén, encontrándose estos a la fecha de los estados financieros, depositados en el almacén general y los depósitos de esas dependencias que desarrollan actividades financieras que le generan ingresos y ejecutan desembolsos.</t>
    </r>
  </si>
  <si>
    <t>Un detalle de las partidas de inventario al 30 de junio de 2024 y 2023 es como sigue:</t>
  </si>
  <si>
    <t>Inventario de  Almacén General</t>
  </si>
  <si>
    <t>Inventario de Odontología</t>
  </si>
  <si>
    <t>Inventario de Reactivos</t>
  </si>
  <si>
    <t>Inventario de Planta Física</t>
  </si>
  <si>
    <t>Inventario de Publicaciones</t>
  </si>
  <si>
    <t>Inventario de L A B O-U A S D</t>
  </si>
  <si>
    <t>Inventario de Instituto Geográfico Universitario</t>
  </si>
  <si>
    <t>Inventario de Comedor Universitario</t>
  </si>
  <si>
    <t>Inventario de Servicios Médicos</t>
  </si>
  <si>
    <t>Inventario de Curne - San Francisco - Economato</t>
  </si>
  <si>
    <t>Inventario de Curso - Barahona - Economato</t>
  </si>
  <si>
    <t>Inventario de Cure - Higüey - Economato</t>
  </si>
  <si>
    <t>Inventario de Curno - Mao - Economato</t>
  </si>
  <si>
    <t>Inventario de Curno - Santiago Rodríguez -Economato</t>
  </si>
  <si>
    <t>Inventario de Cursa - Santiago - Economato</t>
  </si>
  <si>
    <t>Inventario de Curna - Nagua - Economato</t>
  </si>
  <si>
    <t>Inventario de Curo - San Juan - Economato</t>
  </si>
  <si>
    <t>Inventario de Curce - Bonao - Economato</t>
  </si>
  <si>
    <t>Inventario de Curhama  - Hato Mayor</t>
  </si>
  <si>
    <t>Inventario de Cura Puerto Plata</t>
  </si>
  <si>
    <t>Inventario de Curve - La Vega</t>
  </si>
  <si>
    <t>Inventario de Curne - San Francisco - Cafetería</t>
  </si>
  <si>
    <t>Inventario de Cursa - Santiago - Cafetería</t>
  </si>
  <si>
    <t>Inventario de Curna Cafetería</t>
  </si>
  <si>
    <t>Inventario de Cura Cafetería</t>
  </si>
  <si>
    <t>Inventario de Curve Cafetería</t>
  </si>
  <si>
    <t>Inventario de Cursapen Almacén</t>
  </si>
  <si>
    <t>Inventario de Curso Ext. Bahoruco Independencia</t>
  </si>
  <si>
    <t>Inventario de Curce Cafetería</t>
  </si>
  <si>
    <t>Inventario de Curban-Bani-Economato</t>
  </si>
  <si>
    <t>Inventario de Curo-San Juan-Cafetería</t>
  </si>
  <si>
    <t>Inventario de  Curno-Mao-Cafetería</t>
  </si>
  <si>
    <t>Inventario Cursapem Cafetería</t>
  </si>
  <si>
    <t>Inventario Curso Cafetería</t>
  </si>
  <si>
    <t>Nota# 7 Pagos Anticipados</t>
  </si>
  <si>
    <t>Un detalle de los pagos anticipados  al 30 de junio de 2024 y 2023 es como sigue:</t>
  </si>
  <si>
    <t>FECHA</t>
  </si>
  <si>
    <t>Valor</t>
  </si>
  <si>
    <t>PROVEEDOR</t>
  </si>
  <si>
    <t>INVETAGRI, SRL</t>
  </si>
  <si>
    <t>IQTEK SOLUTIONS, SRL</t>
  </si>
  <si>
    <t>OFFITEK, SRL</t>
  </si>
  <si>
    <t>COPEL SECURITY PRINTING, SAS</t>
  </si>
  <si>
    <t>JCP SERVICIOS DE PROTECCION CONTRA INCENDIOS, SRL</t>
  </si>
  <si>
    <t>MULTIGESTIONES LAXIS, SRL</t>
  </si>
  <si>
    <t>MEJIA ALMANZAR Y ASOCIADOS, SRL</t>
  </si>
  <si>
    <t>MOTORES DEL SUR, SRL</t>
  </si>
  <si>
    <t>SORQUI JOSEFINA MALDONADO M. DE UREÑA</t>
  </si>
  <si>
    <t>SUMINISTROS GUIPAK, SRL</t>
  </si>
  <si>
    <t>PROLIMDES COMERCIAL SRL</t>
  </si>
  <si>
    <t>E.S. EMPRESAS SANCHEZ, S.R.L.</t>
  </si>
  <si>
    <t>A&amp;F CENTRO GRAFICO S.R.L.</t>
  </si>
  <si>
    <t>BICLEY TECNOLOGY SRL</t>
  </si>
  <si>
    <t>FLOW , SRL</t>
  </si>
  <si>
    <t>SYNTES SRL</t>
  </si>
  <si>
    <t>FIS SOLUCIONES, SRL</t>
  </si>
  <si>
    <t>BRIDESA, SRL</t>
  </si>
  <si>
    <t>SIALAP SOLUCIONES, SRL</t>
  </si>
  <si>
    <t>SINPAPEL, SRL</t>
  </si>
  <si>
    <t>BEST CONCEPT GROUP, SRL</t>
  </si>
  <si>
    <t>RAYAMEL GROUP, SRL</t>
  </si>
  <si>
    <t>JARDIN ILUSIONES, SRL</t>
  </si>
  <si>
    <t>CASA GROUP, SRL</t>
  </si>
  <si>
    <t>CONVICTION SECURITY SERVICE, SRL</t>
  </si>
  <si>
    <t>PUBLICOM, SRL</t>
  </si>
  <si>
    <t>SUPLITOP EVENTS, SRL</t>
  </si>
  <si>
    <t>GO3 EVENTOS Y AUDIOVISUALES, SRL</t>
  </si>
  <si>
    <t>BLENDED SOL.INT., SRL</t>
  </si>
  <si>
    <t>DELTA COMERCIAL</t>
  </si>
  <si>
    <t>SERV. ELECT. PROFESIONALES</t>
  </si>
  <si>
    <t>GYPTECH, SRL</t>
  </si>
  <si>
    <t>PDC SOLUTIONS</t>
  </si>
  <si>
    <t>AGROPLAST</t>
  </si>
  <si>
    <t>MESSI SRL</t>
  </si>
  <si>
    <t>MEJIA ALMANZAR Y ASOCIADOS</t>
  </si>
  <si>
    <t>RENET COPIAS</t>
  </si>
  <si>
    <t>ALL IN ONE SUPPLY SRL</t>
  </si>
  <si>
    <t>GTG INDUSTRIAL</t>
  </si>
  <si>
    <t>VELEZ IMPORT</t>
  </si>
  <si>
    <t>OFISOL</t>
  </si>
  <si>
    <t>CREVENT C2T SRL</t>
  </si>
  <si>
    <t>OMX MULTISERVICIOS, SRL</t>
  </si>
  <si>
    <t>CRISTAL DEL MAR</t>
  </si>
  <si>
    <t>CONSTRUCCIONES Y AGREG. POC COLOR, SRL</t>
  </si>
  <si>
    <t>HEQUI COMUNICACIONES, SRL</t>
  </si>
  <si>
    <t>A&amp;D FERRETERIA Y ELECTRICOS</t>
  </si>
  <si>
    <t>A.I.R. COMPUTER GROUP, SRL</t>
  </si>
  <si>
    <t>BRIDESA</t>
  </si>
  <si>
    <t>AUTO RESPUESTO PADILLA</t>
  </si>
  <si>
    <t>ITCOPR GONGLOSS</t>
  </si>
  <si>
    <t>PUBLICOM SRL</t>
  </si>
  <si>
    <t>TECNAS EIRL</t>
  </si>
  <si>
    <t>ALL OFFICE SOLUTIONS</t>
  </si>
  <si>
    <t>SILCOM, SRL</t>
  </si>
  <si>
    <t>MANUEL CORRIPIO SAS</t>
  </si>
  <si>
    <t>CONSTRUCTORA GARMAT, SRL</t>
  </si>
  <si>
    <t>PROPAGAS</t>
  </si>
  <si>
    <t>PRODUCCIONES WSAC EIRL</t>
  </si>
  <si>
    <t>BOSQUESA SRL</t>
  </si>
  <si>
    <t>CONSTRUBREA, SRL</t>
  </si>
  <si>
    <t>ALISH GROUP, SRL</t>
  </si>
  <si>
    <t>SECURITY GUARDS JLF</t>
  </si>
  <si>
    <t>MERCANTIL RAMI, SRL</t>
  </si>
  <si>
    <t>PROVESOL PROVEEDORES DE SOLUCIONES, SRL</t>
  </si>
  <si>
    <t>EDITORA CORRIPIO</t>
  </si>
  <si>
    <t>EGP ELECTROMECANICA, S.R.L.</t>
  </si>
  <si>
    <t>ABM</t>
  </si>
  <si>
    <t>CORAMCA</t>
  </si>
  <si>
    <t>VICTOR GARCIA AIRE ACONDICIONADO</t>
  </si>
  <si>
    <t>EVENTS SUPPORT SERVICES MINERVA FERNANDEZ SRL</t>
  </si>
  <si>
    <t>TERDECO TERMINACION Y DECORACION DE LA CONSTRUCCION, SRL</t>
  </si>
  <si>
    <t>GRUPO GORIS SRL</t>
  </si>
  <si>
    <t>CONSTRUCTORA CACERES MADERA SRL</t>
  </si>
  <si>
    <t>OHTSU DEL CARIBE, S.R.L</t>
  </si>
  <si>
    <t>GUILLEN ROSA &amp; ASOCIADOS, SRL</t>
  </si>
  <si>
    <t>ING PRIAMO URBAEZ &amp; ASOCIADOS S R L</t>
  </si>
  <si>
    <t>B&amp;F MERCANTIL, SRL</t>
  </si>
  <si>
    <t>151,590,14</t>
  </si>
  <si>
    <t>NU ENERGY SRL</t>
  </si>
  <si>
    <t>PYQUI MOVIL, SRL</t>
  </si>
  <si>
    <t>MRO MANTENIMIENTO OPERACION &amp; REPARACION</t>
  </si>
  <si>
    <t>BLENDED</t>
  </si>
  <si>
    <t>3D PRINTERS SUPPLY BY GOMEZ Y CEDANO, SRL</t>
  </si>
  <si>
    <t>SUPPLY MOBIL LUMAR SRL</t>
  </si>
  <si>
    <t>ALISH GROUP</t>
  </si>
  <si>
    <t>ALISH GROUP SRL</t>
  </si>
  <si>
    <t>MUÑOZ CONCEPTO MOBILIARIO SRL</t>
  </si>
  <si>
    <t>INGENIERIA J A MARTINEZ SRL</t>
  </si>
  <si>
    <t>CORAMCA, SRL</t>
  </si>
  <si>
    <t>AMERICAN BUSINESS MACHINE SRL</t>
  </si>
  <si>
    <t>CODEVE, SRL</t>
  </si>
  <si>
    <t>PP TOPOGRAFIA E INGENIERIA SRL</t>
  </si>
  <si>
    <t>CAECOM, SRL</t>
  </si>
  <si>
    <t>JOHNSON, SAS</t>
  </si>
  <si>
    <t>DELGONZA CONSTRUCTORA</t>
  </si>
  <si>
    <t>BROAD ENGINEERS SRL</t>
  </si>
  <si>
    <t xml:space="preserve">Descripción                                                                                  </t>
  </si>
  <si>
    <t>Anticipo en compras</t>
  </si>
  <si>
    <t>Gastos Pagados por Equipos Autómotriz y de Transporte</t>
  </si>
  <si>
    <t>Gastos Pagados por Adelantado Otros</t>
  </si>
  <si>
    <t>Gastos Pagados por Adelantado Edificaciones</t>
  </si>
  <si>
    <r>
      <rPr>
        <b/>
        <sz val="10"/>
        <color theme="1"/>
        <rFont val="Calibri"/>
        <family val="2"/>
      </rPr>
      <t xml:space="preserve"> Nota #  8 Cuentas por cobrar a Largo Plazo</t>
    </r>
    <r>
      <rPr>
        <sz val="10"/>
        <color theme="1"/>
        <rFont val="Calibri"/>
        <family val="2"/>
      </rPr>
      <t xml:space="preserve">
Representan las cuentas por cobrar a largo plazo, al Banco de Reservas por los préstamos que esta Institución efectúa de manera individual a servidores de la UASD, el cual cobra mensualmente en cuotas que incluyen capital, comisiones e intereses de los fondos depositados por esta Institución, y esta a su vez aplica los descuentos, por vía de nómina en la misma proporción a los servidores beneficiados. El balance en este renglón, tenemos las Inter-Universitarias, están relacionadas con las Instituciones que forman parte de la vida universitaria, como son: Los Gremios de Profesores, Empleados, Estudiantes, Plan de Retiro, Pensiones y Jubilaciones, así como las Asociaciones Cooperativas De Profesores y Empleados. La disminución en este renglón se debe a la corrección a las partidas de los préstamos bancarios que el banco de reservas otorga a los servidores de la uasd, ya que son deudas inexistente según recomendación de la Camara de Cuentas, para los Estados Financieros de final de año se manejaran como retenciones.
</t>
    </r>
  </si>
  <si>
    <t>Un detalle de las partidas de cuentas por cobrar a largo plazo  al 30 de junio de 2024 y 2023 es como sigue:</t>
  </si>
  <si>
    <t>cuentas por cobrar Prestamos Empleado feliz</t>
  </si>
  <si>
    <t>cuentas por cobrar Préstamo Para Vivienda B. R.</t>
  </si>
  <si>
    <t>Cuenta por Cobrar Crédito Para Financiamiento de Vehículo BR</t>
  </si>
  <si>
    <t>cuentas por cobrar Cooeprouasd</t>
  </si>
  <si>
    <t>cuentas por cobrar Asodemu</t>
  </si>
  <si>
    <t>cuentas por cobrar Fed</t>
  </si>
  <si>
    <t>cuentas por cobrar A R S Uasd</t>
  </si>
  <si>
    <t>cuentas por cobrar Pagado De Mas (Inst Y Empresas)</t>
  </si>
  <si>
    <t>cuentas por cobrar Economato Universitario</t>
  </si>
  <si>
    <t>cuentas por cobrar Finca Experimental Engombe</t>
  </si>
  <si>
    <t>cuentas por cobrar F A P R O U A S D</t>
  </si>
  <si>
    <t>cuentas por cobrar Inmobiliaria Uasd</t>
  </si>
  <si>
    <t>Cuentas por Cobrar Avance por Remodelación</t>
  </si>
  <si>
    <t>Cuentas por Cobrar Red de Cafeterías</t>
  </si>
  <si>
    <t>Cuentas por Cobrar  Avance en Compra de Servicios</t>
  </si>
  <si>
    <t>Total Préstamos por Cobrar L/P</t>
  </si>
  <si>
    <t>Nota# 9 Otros Activos Financieros</t>
  </si>
  <si>
    <t>Se aperturaron dos certificados financieros en</t>
  </si>
  <si>
    <t>el 23/01/2024 que vencen el 19/07/2024:</t>
  </si>
  <si>
    <t>Certificado número</t>
  </si>
  <si>
    <t>Monto</t>
  </si>
  <si>
    <t>CertificadoS FinancieroS Banco de Reservas</t>
  </si>
  <si>
    <r>
      <rPr>
        <b/>
        <sz val="10"/>
        <color theme="1"/>
        <rFont val="Calibri"/>
        <family val="2"/>
      </rPr>
      <t>Nota# 11 Otros Activos No Corrientes</t>
    </r>
    <r>
      <rPr>
        <sz val="10"/>
        <color theme="1"/>
        <rFont val="Calibri"/>
        <family val="2"/>
      </rPr>
      <t xml:space="preserve">
Esta cuenta incluye los valores en efectivo entregado como fianza a compañías de servicios legalmente establecida que lo exigen como requisito para instalar el servicio solicitado, como son: las de energía eléctrica, Corporación del Acueducto y Alcantarillado (CAASD). Fianza por concepto de arrendamiento de locales, teléfonos y otros.</t>
    </r>
  </si>
  <si>
    <t>Un detalle de los activos intangibles al 30 de junio de 2024 y 2023 es como sigue:</t>
  </si>
  <si>
    <t xml:space="preserve"> Descripción                                                                                  </t>
  </si>
  <si>
    <t>Depósito y Fianzas Varias</t>
  </si>
  <si>
    <t>Depósito y Fianzas Energía Eléctrica</t>
  </si>
  <si>
    <t>Depósito y Fianzas Arrendamiento de Locales</t>
  </si>
  <si>
    <r>
      <rPr>
        <b/>
        <sz val="10"/>
        <color theme="1"/>
        <rFont val="Calibri"/>
        <family val="2"/>
      </rPr>
      <t>Nota #12 Cuentas por Pagar a Corto Plazo</t>
    </r>
    <r>
      <rPr>
        <sz val="10"/>
        <color theme="1"/>
        <rFont val="Calibri"/>
        <family val="2"/>
      </rPr>
      <t xml:space="preserve">
Este balance lo conforman el conjunto de los balances individuales de las diferentes cuentas por pagar, que funcionan en la UASD como son: (sector privado, personal docente y administrativo, proveedores de unidades especializadas y las instituciones públicas) </t>
    </r>
  </si>
  <si>
    <t>Un detalle de las cuentas por pagar a corto plazo  al 30 de junio de 2024 y 2023 es como sigue:</t>
  </si>
  <si>
    <t>Cuentas por pagar Cuentas Por Pagar Servidores Académicos</t>
  </si>
  <si>
    <t>Cuentas por pagar Cuentas Por Pagar Servidores Administrativa</t>
  </si>
  <si>
    <t>Cuentas por pagar Servicios Personales</t>
  </si>
  <si>
    <t>Cuentas por pagar Plan De Vivienda</t>
  </si>
  <si>
    <t>Cuentas por pagar Servidor Fondos Descentralizados</t>
  </si>
  <si>
    <t>Cuentas por pagar Acumulación en Compras</t>
  </si>
  <si>
    <t>Cuentas por pagar Sector Privado</t>
  </si>
  <si>
    <t>Cuentas por pagar Proveedor unidades especializadas</t>
  </si>
  <si>
    <t>Cuentas por pagar Instituciones Públicas</t>
  </si>
  <si>
    <r>
      <rPr>
        <b/>
        <sz val="10"/>
        <color theme="1"/>
        <rFont val="Calibri"/>
        <family val="2"/>
      </rPr>
      <t>Nota#13 Retenciones y Acumulaciones por Pagar</t>
    </r>
    <r>
      <rPr>
        <sz val="10"/>
        <color theme="1"/>
        <rFont val="Calibri"/>
        <family val="2"/>
      </rPr>
      <t xml:space="preserve">  
</t>
    </r>
  </si>
  <si>
    <t>Un detalle de las retenciones y acumulaciones por pagar   al 30 de junio de 2024 y 2023 es como sigue:</t>
  </si>
  <si>
    <t>Retenciones por pagar Plan De Retiro</t>
  </si>
  <si>
    <t>Retenciones por pagar   Economato Universitario</t>
  </si>
  <si>
    <t>Retenciones por pagar Fundación De Crédito Educativo</t>
  </si>
  <si>
    <t>Retenciones por pagar Bienes Nacionales</t>
  </si>
  <si>
    <t>Retención por pagar Federación de Estudiantes Universitarios</t>
  </si>
  <si>
    <t>Retenciones por pagar Cooeprouasd</t>
  </si>
  <si>
    <t>Retenciones por pagar Asobet</t>
  </si>
  <si>
    <t>Retenciones por pagar Ars-Uasd</t>
  </si>
  <si>
    <t>Retenciones por Pagar Póliza de Seguros</t>
  </si>
  <si>
    <t>Retenciones por Pagar Labo-UASD</t>
  </si>
  <si>
    <t>Retenciones por Pagar Préstamos Hipotecario BR</t>
  </si>
  <si>
    <t>Retenciones por Pagar Préstamos de Vehículos BR</t>
  </si>
  <si>
    <t>Nota #14 Otros Pasivos Corrientes</t>
  </si>
  <si>
    <t>Corresponde a los depósitos a terceros que realiza la institución para su operatividad.</t>
  </si>
  <si>
    <t>Un detalle de otros pasivos corrientes   al 30 de junio de 2024 y 2023 es como sigue:</t>
  </si>
  <si>
    <t>Cuentas por pagar Instituciones Privadas</t>
  </si>
  <si>
    <t>Personas</t>
  </si>
  <si>
    <t>Nómina por Pagar</t>
  </si>
  <si>
    <r>
      <rPr>
        <b/>
        <sz val="10"/>
        <color theme="1"/>
        <rFont val="Calibri"/>
        <family val="2"/>
      </rPr>
      <t>Nota# 15 Préstamos a Largo Plazo</t>
    </r>
    <r>
      <rPr>
        <sz val="10"/>
        <color theme="1"/>
        <rFont val="Calibri"/>
        <family val="2"/>
      </rPr>
      <t xml:space="preserve">
Este renglón está conformado por el monto de los saldos individuales de los préstamos otorgados por el Banco de Reservas a los servidores universitarios, de carácter personal, pero con el aval de la Institución. Se registra por el monto que debe pagar el beneficiario al vencimiento, es decir, incluyendo capital, comisiones e intereses.  El banco aplica una nota de débito a la cuenta corriente de la UASD en el mismo, y ésta a su vez, les cobra por descuentos por nómina a los servidores. Para este año No aparecen partidas en este renglón y esto se debe a que se están tratando como retenciones, atendiendo a las recomendaciones que nos hiciera la Camara de Cuentas para tales fines. </t>
    </r>
  </si>
  <si>
    <t>Un detalle de los préstamos a largo plazo  al 30 de junio de 2024 y 2023 es como sigue:</t>
  </si>
  <si>
    <t>Cuentas por pagar Préstamo Para Vivienda B. R.</t>
  </si>
  <si>
    <t>Cuentas por pagar Préstamos Empleado Feliz</t>
  </si>
  <si>
    <t>Cuentas por pagar Préstamos de Vehículos</t>
  </si>
  <si>
    <r>
      <rPr>
        <b/>
        <sz val="10"/>
        <color theme="1"/>
        <rFont val="Calibri"/>
        <family val="2"/>
      </rPr>
      <t>Nota# 16 Otros Pasivos no Corrientes</t>
    </r>
    <r>
      <rPr>
        <sz val="10"/>
        <color theme="1"/>
        <rFont val="Calibri"/>
        <family val="2"/>
      </rPr>
      <t xml:space="preserve">
 1) Estas cuentas surgen del movimiento operacional interno, este grupo está conformados por organismos y dependencias Inter-Universitarias, tal como se describe  en los Estados Financieros. Representa el balance pendiente del préstamo navideño que otorga la Institución en el mes de diciembre de cada año a sus servidores, para ser descontado por nómina en cuotas mensuales de capital, comisiones e intereses en los próximos diez meses del periodo siguiente. Anteriormente la Institución obtenía el préstamo navideño con el Banco de Reservas, pero en este año dicho préstamo fue concedido por la Cooperativa de Empleados y Profesores de la UASD (COOEPROUASD) por un monto de RD$152,000,000.00 pesos. Es importante destacar que en esta ocasión, la Institución tomó el préstamo por un monto igual al que se le prestó a los servidores, el balance que aparece por este concepto, corresponde a los préstamos saldados por los servidores, acumulados al 30/06/2024, depositado vía nuestra cuenta bancaria de nómina y no saldado a la (COOEPROUASD).  
2) Otras Retenciones por pagar acumuladas: agrupa varias subcuentas que, por el momento, no representan exigibilidad inmediata a la Institución, razón por la cual se colocan bajo esta denominación, después de haber sido reclasificadas para fines de presentación en el balance general. La disminución en este renglón se debe a la correción a la partidas de retenciones de impuestos por pagar de diferentes periodos contra dédicit acumulado, producto del incumplimiento de la Ley 5778 modificada por la ley 139-01 que establece un 5% para la educación superior.</t>
    </r>
  </si>
  <si>
    <t>Un detalle de la cuenta  otros Pasivos no Corrientes al 30 de junio  de 2024 y 2023 es como sigue:</t>
  </si>
  <si>
    <t>Cuentas por pagar F E D</t>
  </si>
  <si>
    <t>Cuentas por pagar A S O D E M U</t>
  </si>
  <si>
    <t>Cuentas por pagar F A P R O U A S D</t>
  </si>
  <si>
    <t>Cuentas por pagar COOEPROU A S D</t>
  </si>
  <si>
    <t>Cuentas por pagar Economato Universitario</t>
  </si>
  <si>
    <t>Cuentas por pagar Editora Universitaria</t>
  </si>
  <si>
    <t>Cuentas por pagar Inmobiliaria Uasd</t>
  </si>
  <si>
    <t>Cuentas por pagar Préstamos Plan De Retiro</t>
  </si>
  <si>
    <t>Cuentas por pagar Mixtas</t>
  </si>
  <si>
    <t>Retenciones por pagar Imp Sobre La Renta (Ley 11-92)</t>
  </si>
  <si>
    <t>Retenciones por pagar Fundación Universidad Primada</t>
  </si>
  <si>
    <t>Retenciones por pagar Comisión Terrenos</t>
  </si>
  <si>
    <t>Retenciones por pagar Impuestos</t>
  </si>
  <si>
    <t>Retención 5% a proveedores</t>
  </si>
  <si>
    <r>
      <rPr>
        <b/>
        <sz val="10"/>
        <color theme="1"/>
        <rFont val="Calibri"/>
        <family val="2"/>
      </rPr>
      <t>Nota #17 Activos Netos/Patrimonio</t>
    </r>
    <r>
      <rPr>
        <sz val="10"/>
        <color theme="1"/>
        <rFont val="Calibri"/>
        <family val="2"/>
      </rPr>
      <t xml:space="preserve">
El patrimonio de la UASD, está constituido por todos los bienes de cualquier naturaleza que forman parte del mismo o que puedan formar en el futuro.  El mismo es inajenable e inembargable.
De acuerdo a la ecuación contable el monto de este renglón está representado por la diferencia resultante del monto del activo y el monto del pasivo de la Institución, conjuntamente con las transferencias y contribuciones de capital recibido, y la acumulación de los resultados de cada ejercicio.
En la actualidad el monto que presenta la cuenta de patrimonio en el balance general al 30/06/2022, no incluye inmuebles, mobiliarios, facilidades construidas, aportadas por el estado dominicano y particulares, en virtud de que el gobierno dominicano, desde hace varios años, ha venido invirtiendo cientos de miles de millones de pesos dominicanos en construcción de edificaciones y mobiliarios tanto en la Sede Central como en los diferentes Centros Regionales.  Dichas obras no han sido incorporadas al patrimonio debido a que es necesario un informe de la Oficina Supervisora de obras del Estado y del Ministerio de Obras Públicas y Comunicaciones, con los valores de las inversiones realizadas para ejecutar los registros correspondientes.
Es importante señalar que a través de un acuerdo inter-institucional con la dirección de catastro nacional se está haciendo un avaluó a los inmuebles de la institución.
Actualmente en estos informes al 30 de junio del 2022 el patrimonio presenta un saldo en rojo por el monto de RD$ (4,018,807,643.35) cuatro mil dieciocho millones ochocientos siete mil seiscientos cuarenta y tres con treinta y cinco centavos.</t>
    </r>
  </si>
  <si>
    <t xml:space="preserve">El patrimonio de la UASD, está constituido por todos los bienes de cualquier naturaleza que forman parte del mismo o que puedan formar en el futuro.  El mismo es inajenable e inembargable.
De acuerdo a la ecuación contable el monto de este renglón está representado por la diferencia resultante del monto del activo y el monto del pasivo de la Institución, conjuntamente con las transferencias y contribuciones de capital recibido, y la acumulación de los resultados de cada ejercicio.
En la actualidad el monto que presenta la cuenta de patrimonio en el balance general al 30/06/2024, no incluye inmuebles, mobiliarios, facilidades construidas, aportadas por el Estado dominicano y particulares, en virtud de que el gobierno dominicano, desde hace varios años, ha venido invirtiendo cientos de miles de millones de pesos dominicanos en construcción de edificaciones y mobiliarios tanto en la Sede central como en los diferentes centros regionales. Dichas obras no han sido incorporadas al patrimonio debido a que es necesario un informe de la Oficina Supervisora de Obras del Estado y del Ministerio de Obras Públicas y Comunicaciones, con los valores de las inversiones realizadas para ejecutar los registros correspondientes.
</t>
  </si>
  <si>
    <t>Capital Inicial</t>
  </si>
  <si>
    <t>Reservas para Academicos</t>
  </si>
  <si>
    <t>Reserva para Administrativos</t>
  </si>
  <si>
    <t>Reserva para Estudiantes</t>
  </si>
  <si>
    <t>Reserva para 5% Prestamo Navideño</t>
  </si>
  <si>
    <t>Reserva Para Fondo Prestamo a Servidores Br</t>
  </si>
  <si>
    <t>Reserva Para Fondo Prestamo Plan de Retiro</t>
  </si>
  <si>
    <t>Reserva Prestamos a Servidores (B.R 1%)</t>
  </si>
  <si>
    <t>Seguro de Vida Prestamo Empleado Feliz B. R</t>
  </si>
  <si>
    <t>Resultados Acumulados</t>
  </si>
  <si>
    <t xml:space="preserve">Resultados positivos (ahorro)/negativo (desahorro)
</t>
  </si>
  <si>
    <t>Resultado Acumulado</t>
  </si>
  <si>
    <t>Estado de Rendimiento Financiero</t>
  </si>
  <si>
    <t>Nota#18 Ingresos por transacciones con contraprestaciones</t>
  </si>
  <si>
    <t>Un detalle de los ingresos por transacciones con contraprestaciones al 30  de junio de 2024 y 2023 es como sigue:</t>
  </si>
  <si>
    <t>Aportes e Ingresos Corrientes Matriculación</t>
  </si>
  <si>
    <t>Aportes e Ingresos Corrientes Reinscripción</t>
  </si>
  <si>
    <t>Aportes e Ingresos Corrientes Exámenes Extraordinarios</t>
  </si>
  <si>
    <t>Aportes e Ingresos Corrientes Exámenes Especiales</t>
  </si>
  <si>
    <t>Aportes e Ingresos Corrientes Investiduras</t>
  </si>
  <si>
    <t>Recargos</t>
  </si>
  <si>
    <t>Récord Notas Acumuladas (Uso Interno)</t>
  </si>
  <si>
    <t>Récord Oficial De Notas</t>
  </si>
  <si>
    <t>Cursos Especiales</t>
  </si>
  <si>
    <t>Constancia De Inscripción</t>
  </si>
  <si>
    <t>Revalida De Titulo</t>
  </si>
  <si>
    <t>Tarjeta De Identificación (Carnet)</t>
  </si>
  <si>
    <t>Reingreso y Carnet</t>
  </si>
  <si>
    <t>Transferencia</t>
  </si>
  <si>
    <t>Derecho A Tesis</t>
  </si>
  <si>
    <t>Legalizaciones</t>
  </si>
  <si>
    <t>Cursos De Post-Grado</t>
  </si>
  <si>
    <t>Cursos Monográficos</t>
  </si>
  <si>
    <t>Carta Constancia</t>
  </si>
  <si>
    <t>Otros Ingresos</t>
  </si>
  <si>
    <t>Record Notas Bienestar Estudiantil</t>
  </si>
  <si>
    <t>Carta Finalización Con Tesis</t>
  </si>
  <si>
    <t>Carta Finalización Sin Tesis</t>
  </si>
  <si>
    <t>Carta Exequatur</t>
  </si>
  <si>
    <t>Certificado De Titulo</t>
  </si>
  <si>
    <t>Carta Ultima Materia</t>
  </si>
  <si>
    <t>Carta De Anillo</t>
  </si>
  <si>
    <t>Reconocimiento De Titulo</t>
  </si>
  <si>
    <t>Convalidación Asignaturas</t>
  </si>
  <si>
    <t>Récord Oficial Envió A La Mescyt</t>
  </si>
  <si>
    <t>Programas De Las Asignaturas</t>
  </si>
  <si>
    <t>Fotocopia Documentos Académicos</t>
  </si>
  <si>
    <t>Cambio De Sede</t>
  </si>
  <si>
    <t>Duplicado De Diploma</t>
  </si>
  <si>
    <t>Corrección De Datos Documentos</t>
  </si>
  <si>
    <t>Certificado De Tesis Via Mescyt</t>
  </si>
  <si>
    <t>Cursos Tutorías</t>
  </si>
  <si>
    <t>Derecho A Titulo De Post-Grado</t>
  </si>
  <si>
    <t>Listado De Egresado</t>
  </si>
  <si>
    <t>Antiplagio</t>
  </si>
  <si>
    <t>Investidura de  Postgrado</t>
  </si>
  <si>
    <t>Retiro de Asignaturas</t>
  </si>
  <si>
    <t>Cursos de Educación Continuada</t>
  </si>
  <si>
    <t>Cursos Monografía Fac Humanidades</t>
  </si>
  <si>
    <t>Cursos Monografía Fac Ciencias</t>
  </si>
  <si>
    <t>Cursos Monografía Fac Cs Económicas y sociales</t>
  </si>
  <si>
    <t>Cursos Monografía Fac Cs Jurídicas y Políticas</t>
  </si>
  <si>
    <t>Cursos Monografía Fac Ing. y Arquitectura</t>
  </si>
  <si>
    <t>Cursos Monografía Fac Cs de la Salud</t>
  </si>
  <si>
    <t>Carta Exequatur Envió A La Mescyt</t>
  </si>
  <si>
    <t>Certificado Titulo Envió A La Mescyt</t>
  </si>
  <si>
    <t>Legalización Titulo Envió A La Mescyt</t>
  </si>
  <si>
    <t>Maestría Humanidades</t>
  </si>
  <si>
    <t>Maestría Ciencias</t>
  </si>
  <si>
    <t>Maestría Cs Económicas</t>
  </si>
  <si>
    <t>Maestría Cs Jurídicas</t>
  </si>
  <si>
    <t>Aportes e Ingresos Corrientes Maestría Ing. y Arquitectura</t>
  </si>
  <si>
    <t>Aportes e Ingresos Corrientes Maestría Ciencias De La Salud</t>
  </si>
  <si>
    <t>Educación Física y Deporte</t>
  </si>
  <si>
    <t>Aportes e Ingresos Corrientes Derecho de Admisión</t>
  </si>
  <si>
    <t>Aportes e Ingresos Corrientes Residencia Medica</t>
  </si>
  <si>
    <t>Aportes e Ingresos Corrientes Contribuciones</t>
  </si>
  <si>
    <t>Aportes e Ingresos Corrientes Orientación Profesional</t>
  </si>
  <si>
    <t>Aportes e Ingresos Corrientes Biblioteca Central 2003-142</t>
  </si>
  <si>
    <t>Aportes e Ingresos Corrientes Certificado internado Rotativo</t>
  </si>
  <si>
    <t>Aportes e Ingresos Corrientes Cursos Monografía Fac De Artes</t>
  </si>
  <si>
    <t>Aportes e Ingresos Corrientes Maestría Artes</t>
  </si>
  <si>
    <t>Aportes e Ingresos Corrientes Doctorado</t>
  </si>
  <si>
    <t>Aportes e Ingresos Corrientes Cargas Horarias</t>
  </si>
  <si>
    <t>Aportes e Ingresos Corrientes Otros Derechos Acad. Post y M</t>
  </si>
  <si>
    <t>Aportes e Ingresos Corrientes Cursos Monografía Fac  Educación</t>
  </si>
  <si>
    <t>Aportes e Ingresos Corrientes Maestría de Educación</t>
  </si>
  <si>
    <t>Aportes e Ingresos Corrientes Constancia De Graduando</t>
  </si>
  <si>
    <t>Aportes e Ingresos Corrientes Contancia de Equivalencia</t>
  </si>
  <si>
    <t>Aportes e Ingresos Corrientes Escala de Calificaciones</t>
  </si>
  <si>
    <t>Aportes e Ingresos Corrientes Firma de Documentos</t>
  </si>
  <si>
    <t>Aportes e Ingresos Corrientes Monográficos y Maestría sin Identificar</t>
  </si>
  <si>
    <t>Cursos Extracurriculares Fac. Humanidades</t>
  </si>
  <si>
    <t>Derechos Académicos (Dólares)</t>
  </si>
  <si>
    <t>Derechos Académicos (Euros)</t>
  </si>
  <si>
    <t>Aportes e Ingresos Corrientes Raciones Alimenticias</t>
  </si>
  <si>
    <t>Aportes e Ingresos Corrientes Venta De Mapas</t>
  </si>
  <si>
    <t>Aportes e Ingresos Corrientes Servicios Geograficos</t>
  </si>
  <si>
    <t>Aportes e Ingresos Corrientes Servicios Analíticos</t>
  </si>
  <si>
    <t>Aportes e Ingresos Corrientes Análisis Clínico De Laboratorio</t>
  </si>
  <si>
    <t>Aportes e Ingresos Corrientes Servicios De Impresión</t>
  </si>
  <si>
    <t>Aportes e Ingresos Corrientes Venta De Libros Y Folletos</t>
  </si>
  <si>
    <t>Aportes e Ingresos Corientres De Encudernación</t>
  </si>
  <si>
    <t>Aportes e Ingresos Corrientes Servicios Odontológicos</t>
  </si>
  <si>
    <t>Aportes e Ingresos Corrientes Venta De Productos Agropecuaria</t>
  </si>
  <si>
    <t>Aportes e Ingresos Corrientes Faltante o Sobrante Caja Chica</t>
  </si>
  <si>
    <t>Aporte e Ingresos Venta De Ganado</t>
  </si>
  <si>
    <t>Aportes e Ingresos Corrientes Economato Universitario</t>
  </si>
  <si>
    <t>Aportes e Ingresos Corrientes Parqueo</t>
  </si>
  <si>
    <t>Aportes e Ingresos Corrientes Servicios Fotocopias</t>
  </si>
  <si>
    <t>Aportes e Ingresos Corrientes Otros Ingresos</t>
  </si>
  <si>
    <t>Aportes e Ingresos Corrientes Certificados Médicos</t>
  </si>
  <si>
    <t>Aportes e Ingresos Corrientes Venta de Agua Purificada</t>
  </si>
  <si>
    <t>Aportes e Ingresos Corrientes Servicios Sismológico</t>
  </si>
  <si>
    <t>Aportes e Ingresos Corrientes Ventas Articulo</t>
  </si>
  <si>
    <t>Aportes e Ingresos Corrientes Servicios De Asesoría</t>
  </si>
  <si>
    <t>Aportes e Ingresos Corrientes Cafetería</t>
  </si>
  <si>
    <t>Aportes e Ingresos Corrientes Servicios Fotográficos</t>
  </si>
  <si>
    <t>Aportes e Ingresos Corrientes Alquileres Cafeteria</t>
  </si>
  <si>
    <t>Aportes e Ingresos Corrientes Terrenos</t>
  </si>
  <si>
    <t>Aportes e Ingresos Corrientes Vallas</t>
  </si>
  <si>
    <t>Aportes e Ingresos Corrientes Locales</t>
  </si>
  <si>
    <t>Aportes e Ingresos Corrientes Alquileres De Equipos</t>
  </si>
  <si>
    <t>Aportes e Ingresos Corrientes Residencia Estudiantil</t>
  </si>
  <si>
    <t>Aportes e Ingresos Corrientes Alquileres Vestuarios</t>
  </si>
  <si>
    <r>
      <rPr>
        <b/>
        <sz val="10"/>
        <color theme="1"/>
        <rFont val="Calibri"/>
        <family val="2"/>
      </rPr>
      <t>Nota #19 Transferencias y Donaciones</t>
    </r>
    <r>
      <rPr>
        <sz val="10"/>
        <color theme="1"/>
        <rFont val="Calibri"/>
        <family val="2"/>
      </rPr>
      <t xml:space="preserve">
Esta cuenta está compuesta por las transferencias, donaciones e ingresos por servicios los cuales detallamos:   subvenciones y donaciones que comprenden en su conjunto los ingresos que recibe la institución.  Las donaciones están comprendidas en los siguientes renglones: 
</t>
    </r>
  </si>
  <si>
    <t>Un detalle de los ingresos por transferencias y donaciones  al 30  de junio de 2024 y 2023 es como sigue:</t>
  </si>
  <si>
    <t>Aportes e Ingresos Corrientes Donaciones De Personas</t>
  </si>
  <si>
    <t>Aportes e Ingresos Corrientes Donaciones De Instituciones</t>
  </si>
  <si>
    <t>Aportes e Ingresos Corrientes Donaciones De Empresas</t>
  </si>
  <si>
    <t>Aportes e Ingresos Corrientes Subvención Ordinaria (MESCYT)</t>
  </si>
  <si>
    <t>Aportes e Ingresos Corrientes Subvención Extraordinaria (MESCYT)</t>
  </si>
  <si>
    <t>Aportes e Ingresos Corrientes FONDOCYT (MESCYT)</t>
  </si>
  <si>
    <t>Aportes e Ingresos Corrientes para Estudios y Capacitación (MESCYT)</t>
  </si>
  <si>
    <t>Aportes e Ingresos Corrientes Extraord. (Energía y Elect.) (MESCYT)</t>
  </si>
  <si>
    <t xml:space="preserve">Nota#20 Recargos, multas y otros ingresos </t>
  </si>
  <si>
    <t>Un detalle del ingreso por los recargos, multas y otros ingresos   al 30 de junio de 2024 y 2023 es como sigue:</t>
  </si>
  <si>
    <t>Aportes e Ingresos Corrientes Intereses Depósitos A Plazo Fi</t>
  </si>
  <si>
    <t>Aportes e Ingresos Corrientes Reintegros</t>
  </si>
  <si>
    <t>Aportes e Ingresos Corrientes  Devoluciones</t>
  </si>
  <si>
    <t>Aportes e Ingresos Corrientes Multas</t>
  </si>
  <si>
    <t>Aportes e Ingresos Corrientes Pagado De Más</t>
  </si>
  <si>
    <t>Aportes e Ingresos Corrientes Fdo Prestamos A Servidores Br</t>
  </si>
  <si>
    <t>Aportes e Ingresos Corrientes Sobrante A Cajeros</t>
  </si>
  <si>
    <t>Aportes e Ingresos Corrientes Sobrante A Cajero Dólares</t>
  </si>
  <si>
    <t>Aportes e Ingresos Corrientes Donaciones</t>
  </si>
  <si>
    <t>Aportes e Ingresos Corrientes Venta De Chatarras</t>
  </si>
  <si>
    <t>Aportes e Ingresos Corrientes Recupe Crédito Educativo</t>
  </si>
  <si>
    <t xml:space="preserve">                                                                                                         </t>
  </si>
  <si>
    <t xml:space="preserve"> Nota # 21 Sueldos, Salarios y beneficios a empleados</t>
  </si>
  <si>
    <t>Un detalle de las cuentas sueldos, salarios, beneficios a empleados al 30 de junio 2024 y 2023 es como sigue:</t>
  </si>
  <si>
    <t xml:space="preserve">Descripción                                                                                       </t>
  </si>
  <si>
    <t>Sueldos Fijos Administrativos</t>
  </si>
  <si>
    <t>Sueldos Fijos Académicos</t>
  </si>
  <si>
    <t>Sueldos no Fijos Administrativos</t>
  </si>
  <si>
    <t>Sueldos no Fijos Académicos</t>
  </si>
  <si>
    <t>Sueldos Extras</t>
  </si>
  <si>
    <t>Incentivos</t>
  </si>
  <si>
    <t>Jornales</t>
  </si>
  <si>
    <t>Honorarios Profesionales</t>
  </si>
  <si>
    <t>Honorarios por Servicios Técnicos</t>
  </si>
  <si>
    <t>Dietas en el País</t>
  </si>
  <si>
    <t>Dietas en el Exterior</t>
  </si>
  <si>
    <t>Gastos de Representación en el País</t>
  </si>
  <si>
    <t>Regalía o Sueldo Navideño</t>
  </si>
  <si>
    <t>Otros</t>
  </si>
  <si>
    <t>Pensiones y  Jubilaciones</t>
  </si>
  <si>
    <t>Seguro Médico</t>
  </si>
  <si>
    <t>Ayuda a Servidores Universitarios</t>
  </si>
  <si>
    <t>Ayuda a Estudiantes</t>
  </si>
  <si>
    <t>Donaciones</t>
  </si>
  <si>
    <t>Premios</t>
  </si>
  <si>
    <t>Aportes a Instituciones Del Sector Pivado</t>
  </si>
  <si>
    <t>Aportes a Instituciones Del Sector Publico</t>
  </si>
  <si>
    <t>Aportes a Organismos Sin Fines de Lucro</t>
  </si>
  <si>
    <t>Internacionales</t>
  </si>
  <si>
    <t>Nacionales</t>
  </si>
  <si>
    <t>Becas Universitarias Internas</t>
  </si>
  <si>
    <t>Becas Universitarias Externas</t>
  </si>
  <si>
    <t>Participación Eventos</t>
  </si>
  <si>
    <t xml:space="preserve">Rembolsos </t>
  </si>
  <si>
    <t xml:space="preserve">                                                                                                                 </t>
  </si>
  <si>
    <t>Nota# 22 Subvenciones y otros pagos por transferencias</t>
  </si>
  <si>
    <t>Un detalle de la cuenta subvenciones y otros pagos por transferencia al 30 de junio de 2024 y 2023 es como sigue:</t>
  </si>
  <si>
    <t xml:space="preserve">Telecomunicaciones </t>
  </si>
  <si>
    <t xml:space="preserve">Correos </t>
  </si>
  <si>
    <t>Servicios Básicos Públicos</t>
  </si>
  <si>
    <t>Servicios Básicos Privados</t>
  </si>
  <si>
    <t>Publicidad, Impresión y Encuadernación</t>
  </si>
  <si>
    <t>Viáticos en el País</t>
  </si>
  <si>
    <t>Viáticos en el Exterior</t>
  </si>
  <si>
    <t>Transporte y Almacenaje</t>
  </si>
  <si>
    <t>Alquileres de Equipos</t>
  </si>
  <si>
    <t>Alquileres de Inmuebles</t>
  </si>
  <si>
    <t>Alquileres de Bienes Y Servicios</t>
  </si>
  <si>
    <t>Seguros</t>
  </si>
  <si>
    <t>Reparaciones y Conservaciones Menores</t>
  </si>
  <si>
    <t>Comisiones Bancarias</t>
  </si>
  <si>
    <t>Servicios Técnicos</t>
  </si>
  <si>
    <t>Impuestos</t>
  </si>
  <si>
    <t>Hotelería</t>
  </si>
  <si>
    <t>Nota# 23 Suministro y materiales para consumo</t>
  </si>
  <si>
    <t>Un detalle de los gastos de suministro y materiales para consumo al  30 de junio de 2024 y 2023 es como sigue:</t>
  </si>
  <si>
    <t xml:space="preserve">Descripción                                                                                 </t>
  </si>
  <si>
    <t>Alimentos para Humanos</t>
  </si>
  <si>
    <t>Alimentos para Animales</t>
  </si>
  <si>
    <t>Productos Agroforestales</t>
  </si>
  <si>
    <t>Carbón Mineral</t>
  </si>
  <si>
    <t>Piedra Arcilla y Arena</t>
  </si>
  <si>
    <t>Hilados y Telas</t>
  </si>
  <si>
    <t>Acabados Y Textiles</t>
  </si>
  <si>
    <t>Prenda de Vestir</t>
  </si>
  <si>
    <t>Calzados</t>
  </si>
  <si>
    <t>Papel de Escritorio</t>
  </si>
  <si>
    <t>Productos de Papel y Cartón</t>
  </si>
  <si>
    <t>Productos de Artes Gráficos</t>
  </si>
  <si>
    <t>Textos de Enseñanza</t>
  </si>
  <si>
    <t>Libros , Revistas y Periódicos</t>
  </si>
  <si>
    <t>Especies Timbradas y Valoradas</t>
  </si>
  <si>
    <t>Cueros y Pieles</t>
  </si>
  <si>
    <t>Artículos de Cuero</t>
  </si>
  <si>
    <t>Neumáticos y Cámara de Aire</t>
  </si>
  <si>
    <t>Artículos de Caucho</t>
  </si>
  <si>
    <t>Sustancias Químicas</t>
  </si>
  <si>
    <t>Combustibles y Lubricantes</t>
  </si>
  <si>
    <t>Abonos y Fertilizantes</t>
  </si>
  <si>
    <t>Insecticidas, Fumigantes y Otros</t>
  </si>
  <si>
    <t>Productos Medicinales y Farmacéuticos</t>
  </si>
  <si>
    <t>Tintes, Pintura y Colorantes</t>
  </si>
  <si>
    <t>Productos Plásticos y Nylon</t>
  </si>
  <si>
    <t>Productos Fotográficos</t>
  </si>
  <si>
    <t>Productos Magnéticos</t>
  </si>
  <si>
    <t>Productos Químicos de Limpieza e Higiene</t>
  </si>
  <si>
    <t>Productos Químicos Adhesivos</t>
  </si>
  <si>
    <t>Productos para uso de Laboratorio y Afines</t>
  </si>
  <si>
    <t>Productos de Arcilla</t>
  </si>
  <si>
    <t>Producto de Vidrio</t>
  </si>
  <si>
    <t>Productos de Loza y Porcelana</t>
  </si>
  <si>
    <t>Productos de Cemento, Cal y Yeso</t>
  </si>
  <si>
    <t>Producto de Cemento y Asbesto</t>
  </si>
  <si>
    <t>Productos Siderúrgicos  Férricos</t>
  </si>
  <si>
    <t>Productos Siderúrgicos No Férricos</t>
  </si>
  <si>
    <t>Estructuras Metálicas Acabadas</t>
  </si>
  <si>
    <t>Herramientas  y Respuestas Menores</t>
  </si>
  <si>
    <t>Cerrajerías</t>
  </si>
  <si>
    <t>Griferías</t>
  </si>
  <si>
    <t>Útiles de Limpieza</t>
  </si>
  <si>
    <t>Copiado UASD MAO</t>
  </si>
  <si>
    <t>Útiles de Escritorio ,Oficina y Enseñanza</t>
  </si>
  <si>
    <t>Útiles Menores, Médicos Quirúrgicos</t>
  </si>
  <si>
    <t>Útiles Deportivos y Recreativos</t>
  </si>
  <si>
    <t>Útiles de Cocina y Comedor</t>
  </si>
  <si>
    <t>Productos Eléctricos Y Afines</t>
  </si>
  <si>
    <t>Materiales para Experimentos</t>
  </si>
  <si>
    <t>Red de Cafeterías SEDE</t>
  </si>
  <si>
    <t>Cafeterías Centros Regionales</t>
  </si>
  <si>
    <t>Economatos Centros Regionales</t>
  </si>
  <si>
    <t>Nota# 24 Gasto de depreciación y amortización</t>
  </si>
  <si>
    <t>Un detalle de la depreciación, la cual fue calculada por estimación de acuerdo al procedimiento.</t>
  </si>
  <si>
    <t>Gastos Corrientes de Depreciación Edificios</t>
  </si>
  <si>
    <t>27.790.203</t>
  </si>
  <si>
    <t>Gastos Corrientes de Depreciación Mobiliarios y Equipos de Oficina</t>
  </si>
  <si>
    <t>453.339.840</t>
  </si>
  <si>
    <t>Gastos Corrientes de Depreciación Equipos de Transporte y Otros</t>
  </si>
  <si>
    <t>100.117.130</t>
  </si>
  <si>
    <t xml:space="preserve">Nota# 25 Gastos Financieros </t>
  </si>
  <si>
    <t>Esta partida corresponde a la proporción de los intereses que la Uasd tiene que pagar del préstamo navideño de diciembre 2023 producto de la diferencia 
entre el monto solicitado y el monto prestado a los servidores. Este año no presenta ningún balance porque el monto tomado para cubrir este préstamos 
fue igual al monto prestado a los servidores.</t>
  </si>
  <si>
    <t>Un detalle de los gastos financieros   al  30 de junio de 2024 y 2023 es como sigue:</t>
  </si>
  <si>
    <t>Gastos Diferidos Cooperativa de Empleados y Profesores UASD</t>
  </si>
  <si>
    <t>Servicios y Comisiones Bancarias</t>
  </si>
  <si>
    <t>Nota# 26 Otros Gastos</t>
  </si>
  <si>
    <t>Un detalle de la cuenta otros gastos  al 30 de junio de 2024 y 2023 es como sigue:</t>
  </si>
  <si>
    <t>Nota# 27 Ganacias (Perdidas) por Diferencias Cambiarias</t>
  </si>
  <si>
    <t>Un detalle de las diferencias cambiarias  al  30 de junio de 2024 y 2023 es como sigue:</t>
  </si>
  <si>
    <t xml:space="preserve">Gasto Corrientes Diferencias Cambiarias </t>
  </si>
  <si>
    <r>
      <rPr>
        <b/>
        <sz val="10"/>
        <color theme="1"/>
        <rFont val="Calibri"/>
        <family val="2"/>
      </rPr>
      <t>Nota #10 Propiedad, Planta y Equipo</t>
    </r>
    <r>
      <rPr>
        <sz val="10"/>
        <color theme="1"/>
        <rFont val="Calibri"/>
        <family val="2"/>
      </rPr>
      <t xml:space="preserve">
El balance de la cuenta activo fijo o bienes de uso que se presenta en el Estado de Situacion está conformado por el conjunto de los diferentes grupos que forman parte de los registros contables, como son:
a)        Terreno
b)        Edificaciones
c)        Mobiliario y Equipos Científicos
d)        Equipo de Trasporte
e)        Equipo de Biblioteca
f)        Útiles Deportivos
g)        Equipo de Producción Industrial 
h)        Otros activos. 
La base para su registro es el costo histórico de adquisición, la institución no aplica política de depreciación, su objetivo es obtener el mayor aprovechamiento y hacer un uso racional de su vida útil. Es bueno aclarar que las adicciones no se identifican porque se registran como un gasto de inversion adiciones mobiliarios y equipos, gastos de inversion adiciones y reparacion de edificios, las cuales transfieren su balance al cierre del periodo a las cuentas reales activos fijos equipos de produccion e industrial y activos fijos edificios.
El cálculo de la depreciación se presenta por primera vez y por lo tanto, no contempla Depreciación Acumulada, se hace en base a una estimación con la nota y los porcentajes 
de acuerdo a la Dirección General de Contabilidad Gubernamental (DIGECOG). </t>
    </r>
  </si>
  <si>
    <t>Nota#10 Propiedad planta y equipo</t>
  </si>
  <si>
    <t>Terreno</t>
  </si>
  <si>
    <t>Edif. Y comp.</t>
  </si>
  <si>
    <t>Maq. Y Equipos</t>
  </si>
  <si>
    <t>Mob. Y equ. de ofic.</t>
  </si>
  <si>
    <t>Equipo,Transp y otros</t>
  </si>
  <si>
    <t>Const. En Proceso</t>
  </si>
  <si>
    <t>Costos de adquisición  (2023)</t>
  </si>
  <si>
    <t>Adiciones</t>
  </si>
  <si>
    <t>Superávit revaluación</t>
  </si>
  <si>
    <t>Retiros</t>
  </si>
  <si>
    <t>Transferencias</t>
  </si>
  <si>
    <t>Saldo al final del periodo</t>
  </si>
  <si>
    <t xml:space="preserve">Dep. Acum. al inicio del periodo  </t>
  </si>
  <si>
    <t>Adiciones enero junio 2024</t>
  </si>
  <si>
    <t>Cargo del periodo</t>
  </si>
  <si>
    <t>Saldo al final del periodo al 30/06/2024</t>
  </si>
  <si>
    <t>Prop. planta y equipos neto (2024)</t>
  </si>
  <si>
    <t>Nota # 10.1</t>
  </si>
  <si>
    <t xml:space="preserve"> </t>
  </si>
  <si>
    <t>La construcción en proceso presentada por un valor de RD$64,310,868,00 correponde a la Casa Club de ASODEMU, en estatus paralizado.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</si>
</sst>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m/yyyy"/>
    <numFmt numFmtId="165" formatCode="_(* #,##0_);_(* \(#,##0\);_(* &quot;-&quot;??_);_(@_)"/>
    <numFmt numFmtId="166" formatCode="_-* #,##0\ _€_-;\-* #,##0\ _€_-;_-* &quot;-&quot;??\ _€_-;_-@"/>
    <numFmt numFmtId="167" formatCode="_-* #,##0.00\ _€_-;\-* #,##0.00\ _€_-;_-* &quot;-&quot;??.00\ _€_-;_-@"/>
    <numFmt numFmtId="168" formatCode="_-* #.##0.00\ _€_-;\-* #.##0.00\ _€_-;_-* &quot;-&quot;??\ _€_-;_-@"/>
  </numFmts>
  <fonts count="18">
    <font>
      <sz val="11"/>
      <color theme="1"/>
      <name val="Aptos Narrow"/>
      <scheme val="minor"/>
    </font>
    <font>
      <sz val="11"/>
      <color theme="1"/>
      <name val="Aptos Narrow"/>
      <family val="2"/>
      <scheme val="minor"/>
    </font>
    <font>
      <b/>
      <sz val="11"/>
      <color theme="1"/>
      <name val="Aptos Narrow"/>
      <family val="2"/>
      <scheme val="minor"/>
    </font>
    <font>
      <sz val="11"/>
      <color theme="1"/>
      <name val="Aptos Narrow"/>
      <scheme val="minor"/>
    </font>
    <font>
      <sz val="10"/>
      <color theme="1"/>
      <name val="Calibri"/>
      <family val="2"/>
    </font>
    <font>
      <b/>
      <sz val="10"/>
      <color theme="1"/>
      <name val="Calibri"/>
      <family val="2"/>
    </font>
    <font>
      <b/>
      <sz val="11"/>
      <color theme="1"/>
      <name val="Calibri"/>
      <family val="2"/>
    </font>
    <font>
      <sz val="11"/>
      <color theme="1"/>
      <name val="Calibri"/>
      <family val="2"/>
    </font>
    <font>
      <sz val="10"/>
      <color rgb="FF000000"/>
      <name val="Calibri"/>
      <family val="2"/>
    </font>
    <font>
      <sz val="10"/>
      <color theme="1"/>
      <name val="Comic Sans MS"/>
      <family val="4"/>
    </font>
    <font>
      <b/>
      <sz val="10"/>
      <color rgb="FF000000"/>
      <name val="Calibri"/>
      <family val="2"/>
    </font>
    <font>
      <sz val="11"/>
      <name val="Calibri"/>
      <family val="2"/>
    </font>
    <font>
      <sz val="11"/>
      <color rgb="FF000000"/>
      <name val="Calibri"/>
      <family val="2"/>
    </font>
    <font>
      <b/>
      <sz val="12"/>
      <color theme="1"/>
      <name val="Calibri"/>
      <family val="2"/>
    </font>
    <font>
      <sz val="8"/>
      <color theme="1"/>
      <name val="Calibri"/>
      <family val="2"/>
    </font>
    <font>
      <b/>
      <sz val="8"/>
      <color theme="1"/>
      <name val="Calibri"/>
      <family val="2"/>
    </font>
    <font>
      <sz val="8"/>
      <color rgb="FF000000"/>
      <name val="Calibri"/>
      <family val="2"/>
    </font>
    <font>
      <sz val="8"/>
      <color rgb="FF000000"/>
      <name val="Docs-Calibri"/>
    </font>
  </fonts>
  <fills count="8">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2"/>
        <bgColor rgb="FF00FF00"/>
      </patternFill>
    </fill>
    <fill>
      <patternFill patternType="solid">
        <fgColor rgb="FFB8CCE4"/>
        <bgColor rgb="FFB8CCE4"/>
      </patternFill>
    </fill>
    <fill>
      <patternFill patternType="solid">
        <fgColor rgb="FFDAEEF3"/>
        <bgColor rgb="FFDAEEF3"/>
      </patternFill>
    </fill>
    <fill>
      <patternFill patternType="solid">
        <fgColor rgb="FFD8D8D8"/>
        <bgColor rgb="FFD8D8D8"/>
      </patternFill>
    </fill>
  </fills>
  <borders count="6">
    <border>
      <left/>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bottom style="double">
        <color rgb="FF000000"/>
      </bottom>
      <diagonal/>
    </border>
  </borders>
  <cellStyleXfs count="2">
    <xf numFmtId="0" fontId="0" fillId="0" borderId="0"/>
    <xf numFmtId="43" fontId="3" fillId="0" borderId="0" applyFont="0" applyFill="0" applyBorder="0" applyAlignment="0" applyProtection="0"/>
  </cellStyleXfs>
  <cellXfs count="86">
    <xf numFmtId="0" fontId="0" fillId="0" borderId="0" xfId="0"/>
    <xf numFmtId="0" fontId="4" fillId="0" borderId="0" xfId="0" applyFont="1" applyAlignment="1">
      <alignment horizontal="left" vertical="top" wrapText="1"/>
    </xf>
    <xf numFmtId="0" fontId="0" fillId="0" borderId="0" xfId="0"/>
    <xf numFmtId="0" fontId="4" fillId="0" borderId="0" xfId="0" applyFont="1" applyAlignment="1">
      <alignment wrapText="1"/>
    </xf>
    <xf numFmtId="3" fontId="4" fillId="0" borderId="0" xfId="0" applyNumberFormat="1" applyFont="1" applyAlignment="1">
      <alignment wrapText="1"/>
    </xf>
    <xf numFmtId="0" fontId="5" fillId="0" borderId="0" xfId="0" applyFont="1" applyAlignment="1">
      <alignment wrapText="1"/>
    </xf>
    <xf numFmtId="3" fontId="5" fillId="0" borderId="0" xfId="0" applyNumberFormat="1" applyFont="1" applyAlignment="1">
      <alignment wrapText="1"/>
    </xf>
    <xf numFmtId="0" fontId="4" fillId="0" borderId="0" xfId="0" applyFont="1" applyAlignment="1">
      <alignment horizontal="center" vertical="top" wrapText="1"/>
    </xf>
    <xf numFmtId="0" fontId="4" fillId="0" borderId="0" xfId="0" applyFont="1" applyAlignment="1">
      <alignment vertical="top" wrapText="1"/>
    </xf>
    <xf numFmtId="0" fontId="6" fillId="0" borderId="0" xfId="0" applyFont="1"/>
    <xf numFmtId="0" fontId="4" fillId="0" borderId="0" xfId="0" applyFont="1"/>
    <xf numFmtId="0" fontId="5" fillId="0" borderId="0" xfId="0" applyFont="1"/>
    <xf numFmtId="3" fontId="5" fillId="0" borderId="0" xfId="0" applyNumberFormat="1" applyFont="1"/>
    <xf numFmtId="0" fontId="5" fillId="0" borderId="0" xfId="0" applyFont="1" applyAlignment="1">
      <alignment horizontal="left"/>
    </xf>
    <xf numFmtId="49" fontId="5" fillId="0" borderId="0" xfId="0" applyNumberFormat="1" applyFont="1" applyAlignment="1">
      <alignment horizontal="center"/>
    </xf>
    <xf numFmtId="3" fontId="4" fillId="0" borderId="0" xfId="0" applyNumberFormat="1" applyFont="1" applyAlignment="1">
      <alignment horizontal="right"/>
    </xf>
    <xf numFmtId="3" fontId="5" fillId="0" borderId="1" xfId="0" applyNumberFormat="1" applyFont="1" applyBorder="1" applyAlignment="1">
      <alignment horizontal="right"/>
    </xf>
    <xf numFmtId="3" fontId="7" fillId="0" borderId="0" xfId="0" applyNumberFormat="1" applyFont="1"/>
    <xf numFmtId="0" fontId="4" fillId="0" borderId="0" xfId="0" applyFont="1" applyAlignment="1">
      <alignment horizontal="left"/>
    </xf>
    <xf numFmtId="0" fontId="8" fillId="0" borderId="0" xfId="0" applyFont="1" applyAlignment="1">
      <alignment vertical="center"/>
    </xf>
    <xf numFmtId="3" fontId="5" fillId="0" borderId="0" xfId="0" applyNumberFormat="1" applyFont="1" applyAlignment="1">
      <alignment horizontal="right"/>
    </xf>
    <xf numFmtId="3" fontId="4" fillId="0" borderId="0" xfId="0" applyNumberFormat="1" applyFont="1"/>
    <xf numFmtId="0" fontId="7" fillId="0" borderId="0" xfId="0" applyFont="1"/>
    <xf numFmtId="4" fontId="5" fillId="0" borderId="1" xfId="0" applyNumberFormat="1" applyFont="1" applyBorder="1" applyAlignment="1">
      <alignment horizontal="right"/>
    </xf>
    <xf numFmtId="0" fontId="5" fillId="0" borderId="0" xfId="0" applyFont="1" applyAlignment="1">
      <alignment horizontal="left" vertical="top" wrapText="1"/>
    </xf>
    <xf numFmtId="3" fontId="7" fillId="0" borderId="0" xfId="0" applyNumberFormat="1" applyFont="1" applyAlignment="1">
      <alignment horizontal="center"/>
    </xf>
    <xf numFmtId="3" fontId="5" fillId="0" borderId="0" xfId="0" applyNumberFormat="1" applyFont="1" applyAlignment="1">
      <alignment horizontal="center"/>
    </xf>
    <xf numFmtId="3" fontId="6" fillId="0" borderId="1" xfId="0" applyNumberFormat="1" applyFont="1" applyBorder="1"/>
    <xf numFmtId="0" fontId="4" fillId="0" borderId="0" xfId="0" applyFont="1" applyAlignment="1">
      <alignment horizontal="left" vertical="top" wrapText="1"/>
    </xf>
    <xf numFmtId="0" fontId="9" fillId="0" borderId="0" xfId="0" applyFont="1"/>
    <xf numFmtId="0" fontId="10" fillId="2" borderId="0" xfId="0" applyFont="1" applyFill="1" applyAlignment="1">
      <alignment horizontal="left" wrapText="1" readingOrder="1"/>
    </xf>
    <xf numFmtId="0" fontId="11" fillId="0" borderId="0" xfId="0" applyFont="1"/>
    <xf numFmtId="0" fontId="10" fillId="2" borderId="0" xfId="0" applyFont="1" applyFill="1" applyAlignment="1">
      <alignment horizontal="left" wrapText="1" readingOrder="1"/>
    </xf>
    <xf numFmtId="3" fontId="10" fillId="2" borderId="0" xfId="0" applyNumberFormat="1" applyFont="1" applyFill="1" applyAlignment="1">
      <alignment horizontal="left" wrapText="1" readingOrder="1"/>
    </xf>
    <xf numFmtId="164" fontId="7" fillId="0" borderId="0" xfId="0" applyNumberFormat="1" applyFont="1" applyAlignment="1">
      <alignment horizontal="center"/>
    </xf>
    <xf numFmtId="0" fontId="4" fillId="2" borderId="0" xfId="0" applyFont="1" applyFill="1"/>
    <xf numFmtId="164" fontId="7" fillId="2" borderId="0" xfId="0" applyNumberFormat="1" applyFont="1" applyFill="1" applyAlignment="1">
      <alignment horizontal="center"/>
    </xf>
    <xf numFmtId="3" fontId="7" fillId="2" borderId="0" xfId="0" applyNumberFormat="1" applyFont="1" applyFill="1" applyAlignment="1">
      <alignment horizontal="center"/>
    </xf>
    <xf numFmtId="2" fontId="7" fillId="2" borderId="0" xfId="0" applyNumberFormat="1" applyFont="1" applyFill="1" applyAlignment="1">
      <alignment horizontal="center"/>
    </xf>
    <xf numFmtId="3" fontId="7" fillId="0" borderId="0" xfId="0" applyNumberFormat="1" applyFont="1" applyAlignment="1">
      <alignment horizontal="right"/>
    </xf>
    <xf numFmtId="0" fontId="7" fillId="0" borderId="0" xfId="0" applyFont="1" applyAlignment="1">
      <alignment horizontal="left" vertical="top" wrapText="1"/>
    </xf>
    <xf numFmtId="0" fontId="12" fillId="3" borderId="0" xfId="0" applyFont="1" applyFill="1" applyAlignment="1">
      <alignment horizontal="left"/>
    </xf>
    <xf numFmtId="0" fontId="5" fillId="0" borderId="0" xfId="0" applyFont="1" applyAlignment="1">
      <alignment horizontal="center" vertical="top" wrapText="1"/>
    </xf>
    <xf numFmtId="0" fontId="4" fillId="0" borderId="0" xfId="0" applyFont="1" applyAlignment="1">
      <alignment horizontal="center" vertical="top" wrapText="1"/>
    </xf>
    <xf numFmtId="3" fontId="4" fillId="0" borderId="0" xfId="0" applyNumberFormat="1" applyFont="1" applyAlignment="1">
      <alignment horizontal="right" vertical="top" wrapText="1"/>
    </xf>
    <xf numFmtId="0" fontId="5" fillId="0" borderId="0" xfId="0" applyFont="1" applyAlignment="1">
      <alignment horizontal="left" wrapText="1"/>
    </xf>
    <xf numFmtId="0" fontId="4" fillId="0" borderId="0" xfId="0" applyFont="1" applyAlignment="1">
      <alignment horizontal="left" wrapText="1"/>
    </xf>
    <xf numFmtId="3" fontId="4" fillId="0" borderId="0" xfId="0" applyNumberFormat="1" applyFont="1" applyAlignment="1">
      <alignment horizontal="left" wrapText="1"/>
    </xf>
    <xf numFmtId="0" fontId="4" fillId="0" borderId="0" xfId="0" applyFont="1" applyAlignment="1">
      <alignment horizontal="left" wrapText="1"/>
    </xf>
    <xf numFmtId="3" fontId="5" fillId="0" borderId="1" xfId="0" applyNumberFormat="1" applyFont="1" applyBorder="1"/>
    <xf numFmtId="3" fontId="4" fillId="0" borderId="0" xfId="0" applyNumberFormat="1" applyFont="1" applyAlignment="1">
      <alignment horizontal="left" vertical="top" wrapText="1"/>
    </xf>
    <xf numFmtId="0" fontId="1" fillId="0" borderId="0" xfId="0" applyFont="1"/>
    <xf numFmtId="164" fontId="4" fillId="0" borderId="0" xfId="0" applyNumberFormat="1" applyFont="1"/>
    <xf numFmtId="0" fontId="2" fillId="0" borderId="0" xfId="0" applyFont="1"/>
    <xf numFmtId="0" fontId="4" fillId="4" borderId="0" xfId="0" applyFont="1" applyFill="1"/>
    <xf numFmtId="0" fontId="1" fillId="4" borderId="0" xfId="0" applyFont="1" applyFill="1"/>
    <xf numFmtId="2" fontId="4" fillId="4" borderId="0" xfId="0" applyNumberFormat="1" applyFont="1" applyFill="1"/>
    <xf numFmtId="12" fontId="5" fillId="0" borderId="0" xfId="0" applyNumberFormat="1" applyFont="1" applyAlignment="1">
      <alignment horizontal="right"/>
    </xf>
    <xf numFmtId="3" fontId="4" fillId="0" borderId="0" xfId="0" quotePrefix="1" applyNumberFormat="1" applyFont="1"/>
    <xf numFmtId="2" fontId="4" fillId="0" borderId="0" xfId="0" applyNumberFormat="1" applyFont="1" applyAlignment="1">
      <alignment horizontal="right"/>
    </xf>
    <xf numFmtId="165" fontId="5" fillId="0" borderId="1" xfId="1" applyNumberFormat="1" applyFont="1" applyBorder="1"/>
    <xf numFmtId="3" fontId="4" fillId="0" borderId="0" xfId="0" quotePrefix="1" applyNumberFormat="1" applyFont="1" applyAlignment="1">
      <alignment horizontal="right"/>
    </xf>
    <xf numFmtId="0" fontId="5" fillId="5" borderId="0" xfId="0" applyFont="1" applyFill="1"/>
    <xf numFmtId="0" fontId="4" fillId="5" borderId="0" xfId="0" applyFont="1" applyFill="1"/>
    <xf numFmtId="0" fontId="4" fillId="5" borderId="2" xfId="0" applyFont="1" applyFill="1" applyBorder="1"/>
    <xf numFmtId="0" fontId="13" fillId="5" borderId="2" xfId="0" applyFont="1" applyFill="1" applyBorder="1" applyAlignment="1">
      <alignment horizontal="center"/>
    </xf>
    <xf numFmtId="3" fontId="13" fillId="5" borderId="2" xfId="0" applyNumberFormat="1" applyFont="1" applyFill="1" applyBorder="1" applyAlignment="1">
      <alignment horizontal="center"/>
    </xf>
    <xf numFmtId="0" fontId="13" fillId="5" borderId="2" xfId="0" applyFont="1" applyFill="1" applyBorder="1" applyAlignment="1">
      <alignment horizontal="left" wrapText="1"/>
    </xf>
    <xf numFmtId="0" fontId="13" fillId="5" borderId="2" xfId="0" applyFont="1" applyFill="1" applyBorder="1" applyAlignment="1">
      <alignment horizontal="center" wrapText="1"/>
    </xf>
    <xf numFmtId="0" fontId="13" fillId="5" borderId="2" xfId="0" applyFont="1" applyFill="1" applyBorder="1"/>
    <xf numFmtId="0" fontId="5" fillId="0" borderId="2" xfId="0" applyFont="1" applyBorder="1" applyAlignment="1">
      <alignment wrapText="1"/>
    </xf>
    <xf numFmtId="166" fontId="14" fillId="0" borderId="2" xfId="0" applyNumberFormat="1" applyFont="1" applyBorder="1"/>
    <xf numFmtId="167" fontId="14" fillId="0" borderId="2" xfId="0" applyNumberFormat="1" applyFont="1" applyBorder="1"/>
    <xf numFmtId="0" fontId="4" fillId="0" borderId="2" xfId="0" applyFont="1" applyBorder="1"/>
    <xf numFmtId="168" fontId="7" fillId="0" borderId="0" xfId="0" applyNumberFormat="1" applyFont="1"/>
    <xf numFmtId="0" fontId="4" fillId="0" borderId="3" xfId="0" applyFont="1" applyBorder="1"/>
    <xf numFmtId="166" fontId="14" fillId="0" borderId="3" xfId="0" applyNumberFormat="1" applyFont="1" applyBorder="1"/>
    <xf numFmtId="0" fontId="5" fillId="6" borderId="4" xfId="0" applyFont="1" applyFill="1" applyBorder="1"/>
    <xf numFmtId="166" fontId="15" fillId="6" borderId="4" xfId="0" applyNumberFormat="1" applyFont="1" applyFill="1" applyBorder="1"/>
    <xf numFmtId="0" fontId="4" fillId="0" borderId="2" xfId="0" applyFont="1" applyBorder="1" applyAlignment="1">
      <alignment wrapText="1"/>
    </xf>
    <xf numFmtId="166" fontId="16" fillId="3" borderId="0" xfId="0" applyNumberFormat="1" applyFont="1" applyFill="1" applyAlignment="1">
      <alignment horizontal="left"/>
    </xf>
    <xf numFmtId="166" fontId="17" fillId="3" borderId="0" xfId="0" applyNumberFormat="1" applyFont="1" applyFill="1" applyAlignment="1">
      <alignment horizontal="left"/>
    </xf>
    <xf numFmtId="0" fontId="5" fillId="6" borderId="2" xfId="0" applyFont="1" applyFill="1" applyBorder="1"/>
    <xf numFmtId="0" fontId="6" fillId="7" borderId="0" xfId="0" applyFont="1" applyFill="1" applyAlignment="1">
      <alignment wrapText="1"/>
    </xf>
    <xf numFmtId="166" fontId="6" fillId="7" borderId="5" xfId="0" applyNumberFormat="1" applyFont="1" applyFill="1" applyBorder="1"/>
    <xf numFmtId="166" fontId="14" fillId="0" borderId="0" xfId="0" applyNumberFormat="1" applyFo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44174-57F4-4012-94CB-D5B2D5BCEB47}">
  <sheetPr>
    <tabColor rgb="FFCC0000"/>
  </sheetPr>
  <dimension ref="A1:E984"/>
  <sheetViews>
    <sheetView workbookViewId="0">
      <selection activeCell="I988" sqref="I988"/>
    </sheetView>
  </sheetViews>
  <sheetFormatPr baseColWidth="10" defaultColWidth="14.42578125" defaultRowHeight="15" customHeight="1"/>
  <cols>
    <col min="1" max="1" width="3.28515625" customWidth="1"/>
    <col min="2" max="2" width="39" customWidth="1"/>
    <col min="3" max="3" width="31.28515625" customWidth="1"/>
    <col min="4" max="4" width="18.85546875" customWidth="1"/>
    <col min="5" max="5" width="38" customWidth="1"/>
  </cols>
  <sheetData>
    <row r="1" spans="2:5" ht="15" customHeight="1">
      <c r="B1" s="1" t="s">
        <v>0</v>
      </c>
      <c r="C1" s="2"/>
      <c r="D1" s="2"/>
      <c r="E1" s="2"/>
    </row>
    <row r="2" spans="2:5" ht="15" customHeight="1">
      <c r="B2" s="2"/>
      <c r="C2" s="2"/>
      <c r="D2" s="2"/>
      <c r="E2" s="2"/>
    </row>
    <row r="3" spans="2:5" ht="15" customHeight="1">
      <c r="B3" s="2"/>
      <c r="C3" s="2"/>
      <c r="D3" s="2"/>
      <c r="E3" s="2"/>
    </row>
    <row r="4" spans="2:5" ht="15" customHeight="1">
      <c r="B4" s="2"/>
      <c r="C4" s="2"/>
      <c r="D4" s="2"/>
      <c r="E4" s="2"/>
    </row>
    <row r="5" spans="2:5" ht="15" customHeight="1">
      <c r="B5" s="2"/>
      <c r="C5" s="2"/>
      <c r="D5" s="2"/>
      <c r="E5" s="2"/>
    </row>
    <row r="6" spans="2:5" ht="15" customHeight="1">
      <c r="B6" s="2"/>
      <c r="C6" s="2"/>
      <c r="D6" s="2"/>
      <c r="E6" s="2"/>
    </row>
    <row r="7" spans="2:5" ht="15" customHeight="1">
      <c r="B7" s="2"/>
      <c r="C7" s="2"/>
      <c r="D7" s="2"/>
      <c r="E7" s="2"/>
    </row>
    <row r="8" spans="2:5" ht="15" customHeight="1">
      <c r="B8" s="2"/>
      <c r="C8" s="2"/>
      <c r="D8" s="2"/>
      <c r="E8" s="2"/>
    </row>
    <row r="9" spans="2:5" ht="15" customHeight="1">
      <c r="B9" s="2"/>
      <c r="C9" s="2"/>
      <c r="D9" s="2"/>
      <c r="E9" s="2"/>
    </row>
    <row r="10" spans="2:5" ht="15" customHeight="1">
      <c r="B10" s="2"/>
      <c r="C10" s="2"/>
      <c r="D10" s="2"/>
      <c r="E10" s="2"/>
    </row>
    <row r="11" spans="2:5" ht="15" customHeight="1">
      <c r="B11" s="2"/>
      <c r="C11" s="2"/>
      <c r="D11" s="2"/>
      <c r="E11" s="2"/>
    </row>
    <row r="12" spans="2:5" ht="15" customHeight="1">
      <c r="B12" s="2"/>
      <c r="C12" s="2"/>
      <c r="D12" s="2"/>
      <c r="E12" s="2"/>
    </row>
    <row r="13" spans="2:5" ht="15" customHeight="1">
      <c r="B13" s="2"/>
      <c r="C13" s="2"/>
      <c r="D13" s="2"/>
      <c r="E13" s="2"/>
    </row>
    <row r="14" spans="2:5" ht="15" customHeight="1">
      <c r="B14" s="2"/>
      <c r="C14" s="2"/>
      <c r="D14" s="2"/>
      <c r="E14" s="2"/>
    </row>
    <row r="15" spans="2:5" ht="15" customHeight="1">
      <c r="B15" s="2"/>
      <c r="C15" s="2"/>
      <c r="D15" s="2"/>
      <c r="E15" s="2"/>
    </row>
    <row r="16" spans="2:5" ht="15" customHeight="1">
      <c r="B16" s="2"/>
      <c r="C16" s="2"/>
      <c r="D16" s="2"/>
      <c r="E16" s="2"/>
    </row>
    <row r="17" spans="2:5" ht="15" customHeight="1">
      <c r="B17" s="2"/>
      <c r="C17" s="2"/>
      <c r="D17" s="2"/>
      <c r="E17" s="2"/>
    </row>
    <row r="18" spans="2:5" ht="15" customHeight="1">
      <c r="B18" s="2"/>
      <c r="C18" s="2"/>
      <c r="D18" s="2"/>
      <c r="E18" s="2"/>
    </row>
    <row r="19" spans="2:5" ht="15" customHeight="1">
      <c r="B19" s="2"/>
      <c r="C19" s="2"/>
      <c r="D19" s="2"/>
      <c r="E19" s="2"/>
    </row>
    <row r="20" spans="2:5" ht="15" customHeight="1">
      <c r="B20" s="2"/>
      <c r="C20" s="2"/>
      <c r="D20" s="2"/>
      <c r="E20" s="2"/>
    </row>
    <row r="21" spans="2:5" ht="15.75" customHeight="1">
      <c r="B21" s="2"/>
      <c r="C21" s="2"/>
      <c r="D21" s="2"/>
      <c r="E21" s="2"/>
    </row>
    <row r="22" spans="2:5" ht="15.75" customHeight="1">
      <c r="B22" s="2"/>
      <c r="C22" s="2"/>
      <c r="D22" s="2"/>
      <c r="E22" s="2"/>
    </row>
    <row r="23" spans="2:5" ht="15.75" customHeight="1">
      <c r="B23" s="2"/>
      <c r="C23" s="2"/>
      <c r="D23" s="2"/>
      <c r="E23" s="2"/>
    </row>
    <row r="24" spans="2:5" ht="15.75" customHeight="1">
      <c r="B24" s="2"/>
      <c r="C24" s="2"/>
      <c r="D24" s="2"/>
      <c r="E24" s="2"/>
    </row>
    <row r="25" spans="2:5" ht="15.75" customHeight="1">
      <c r="B25" s="2"/>
      <c r="C25" s="2"/>
      <c r="D25" s="2"/>
      <c r="E25" s="2"/>
    </row>
    <row r="26" spans="2:5" ht="15.75" customHeight="1">
      <c r="B26" s="2"/>
      <c r="C26" s="2"/>
      <c r="D26" s="2"/>
      <c r="E26" s="2"/>
    </row>
    <row r="27" spans="2:5" ht="15.75" customHeight="1">
      <c r="B27" s="2"/>
      <c r="C27" s="2"/>
      <c r="D27" s="2"/>
      <c r="E27" s="2"/>
    </row>
    <row r="28" spans="2:5" ht="15.75" customHeight="1">
      <c r="B28" s="2"/>
      <c r="C28" s="2"/>
      <c r="D28" s="2"/>
      <c r="E28" s="2"/>
    </row>
    <row r="29" spans="2:5" ht="15.75" customHeight="1">
      <c r="B29" s="2"/>
      <c r="C29" s="2"/>
      <c r="D29" s="2"/>
      <c r="E29" s="2"/>
    </row>
    <row r="30" spans="2:5" ht="15.75" customHeight="1">
      <c r="B30" s="3"/>
      <c r="C30" s="3"/>
      <c r="D30" s="3"/>
      <c r="E30" s="4"/>
    </row>
    <row r="31" spans="2:5" ht="15.75" customHeight="1">
      <c r="B31" s="5" t="s">
        <v>1</v>
      </c>
      <c r="C31" s="5"/>
      <c r="D31" s="5"/>
      <c r="E31" s="6"/>
    </row>
    <row r="32" spans="2:5" ht="15.75" customHeight="1">
      <c r="B32" s="3"/>
      <c r="C32" s="3"/>
      <c r="D32" s="3"/>
      <c r="E32" s="4"/>
    </row>
    <row r="33" spans="1:5" ht="15.75" customHeight="1">
      <c r="B33" s="1" t="s">
        <v>2</v>
      </c>
      <c r="C33" s="2"/>
      <c r="D33" s="2"/>
      <c r="E33" s="2"/>
    </row>
    <row r="34" spans="1:5" ht="15.75" customHeight="1">
      <c r="B34" s="3"/>
      <c r="C34" s="3"/>
      <c r="D34" s="3"/>
      <c r="E34" s="4"/>
    </row>
    <row r="35" spans="1:5" ht="15.75" customHeight="1">
      <c r="B35" s="5" t="s">
        <v>3</v>
      </c>
      <c r="C35" s="3"/>
      <c r="D35" s="3"/>
      <c r="E35" s="4"/>
    </row>
    <row r="36" spans="1:5" ht="15.75" customHeight="1">
      <c r="B36" s="3"/>
      <c r="C36" s="3"/>
      <c r="D36" s="3"/>
      <c r="E36" s="4"/>
    </row>
    <row r="37" spans="1:5" ht="15.75" customHeight="1">
      <c r="B37" s="7" t="s">
        <v>4</v>
      </c>
      <c r="C37" s="2"/>
      <c r="D37" s="8"/>
      <c r="E37" s="4"/>
    </row>
    <row r="38" spans="1:5" ht="15.75" customHeight="1">
      <c r="B38" s="3"/>
      <c r="C38" s="3"/>
      <c r="D38" s="3"/>
      <c r="E38" s="4"/>
    </row>
    <row r="39" spans="1:5" ht="409.5" customHeight="1">
      <c r="B39" s="1" t="s">
        <v>5</v>
      </c>
      <c r="C39" s="2"/>
      <c r="D39" s="2"/>
      <c r="E39" s="2"/>
    </row>
    <row r="40" spans="1:5" ht="15.75" customHeight="1">
      <c r="A40" s="9"/>
      <c r="B40" s="10" t="s">
        <v>6</v>
      </c>
      <c r="C40" s="11"/>
      <c r="D40" s="12"/>
      <c r="E40" s="12"/>
    </row>
    <row r="41" spans="1:5" ht="15.75" customHeight="1">
      <c r="A41" s="9"/>
      <c r="B41" s="10" t="s">
        <v>7</v>
      </c>
      <c r="C41" s="11"/>
      <c r="D41" s="12"/>
      <c r="E41" s="12"/>
    </row>
    <row r="42" spans="1:5" ht="15.75" customHeight="1">
      <c r="A42" s="9"/>
      <c r="B42" s="3"/>
      <c r="C42" s="11"/>
      <c r="D42" s="12"/>
      <c r="E42" s="12"/>
    </row>
    <row r="43" spans="1:5" ht="15" customHeight="1">
      <c r="A43" s="9"/>
      <c r="B43" s="13" t="s">
        <v>8</v>
      </c>
      <c r="C43" s="11"/>
      <c r="D43" s="14" t="s">
        <v>9</v>
      </c>
      <c r="E43" s="14" t="s">
        <v>10</v>
      </c>
    </row>
    <row r="44" spans="1:5" ht="15.75" customHeight="1">
      <c r="B44" s="10" t="s">
        <v>11</v>
      </c>
      <c r="C44" s="10"/>
      <c r="D44" s="15">
        <f>+D254</f>
        <v>4141609.42</v>
      </c>
      <c r="E44" s="15">
        <v>3385128.74</v>
      </c>
    </row>
    <row r="45" spans="1:5" ht="15.75" customHeight="1">
      <c r="B45" s="10" t="s">
        <v>12</v>
      </c>
      <c r="C45" s="10"/>
      <c r="D45" s="15">
        <f>+D310</f>
        <v>1687428633.1999993</v>
      </c>
      <c r="E45" s="15">
        <v>1064434483.39</v>
      </c>
    </row>
    <row r="46" spans="1:5" ht="15.75" customHeight="1">
      <c r="B46" s="10" t="s">
        <v>13</v>
      </c>
      <c r="C46" s="10"/>
      <c r="D46" s="15">
        <f>+D317</f>
        <v>9668545</v>
      </c>
      <c r="E46" s="15">
        <v>13827043.51</v>
      </c>
    </row>
    <row r="47" spans="1:5" ht="15.75" customHeight="1" thickBot="1">
      <c r="B47" s="11" t="s">
        <v>14</v>
      </c>
      <c r="C47" s="10"/>
      <c r="D47" s="16">
        <f>SUM(D44:D46)</f>
        <v>1701238787.6199994</v>
      </c>
      <c r="E47" s="16">
        <f t="shared" ref="E47" si="0">SUM(E44:E46)</f>
        <v>1081646655.6400001</v>
      </c>
    </row>
    <row r="48" spans="1:5" ht="15.75" customHeight="1" thickTop="1">
      <c r="A48" s="11"/>
      <c r="B48" s="11"/>
      <c r="C48" s="11"/>
      <c r="D48" s="11"/>
      <c r="E48" s="12"/>
    </row>
    <row r="49" spans="1:5" ht="15.75" customHeight="1">
      <c r="B49" s="11"/>
      <c r="C49" s="10"/>
      <c r="D49" s="15"/>
      <c r="E49" s="15"/>
    </row>
    <row r="50" spans="1:5" ht="15.75" customHeight="1">
      <c r="B50" s="11" t="s">
        <v>15</v>
      </c>
      <c r="C50" s="10"/>
      <c r="D50" s="17"/>
      <c r="E50" s="17"/>
    </row>
    <row r="51" spans="1:5" ht="15.75" customHeight="1">
      <c r="A51" s="9"/>
      <c r="B51" s="13" t="s">
        <v>8</v>
      </c>
      <c r="C51" s="11"/>
      <c r="D51" s="14" t="s">
        <v>9</v>
      </c>
      <c r="E51" s="14" t="s">
        <v>10</v>
      </c>
    </row>
    <row r="52" spans="1:5" ht="15.75" customHeight="1">
      <c r="A52" s="9"/>
      <c r="B52" s="18" t="s">
        <v>16</v>
      </c>
      <c r="C52" s="11"/>
      <c r="D52" s="15">
        <v>147.09</v>
      </c>
      <c r="E52" s="15">
        <v>71552.27</v>
      </c>
    </row>
    <row r="53" spans="1:5" ht="15.75" customHeight="1">
      <c r="A53" s="9"/>
      <c r="B53" s="18" t="s">
        <v>17</v>
      </c>
      <c r="C53" s="11"/>
      <c r="D53" s="15">
        <v>75000</v>
      </c>
      <c r="E53" s="15">
        <v>75000</v>
      </c>
    </row>
    <row r="54" spans="1:5" ht="15.75" customHeight="1">
      <c r="B54" s="19" t="s">
        <v>18</v>
      </c>
      <c r="C54" s="10"/>
      <c r="D54" s="15">
        <v>200</v>
      </c>
      <c r="E54" s="15">
        <v>200</v>
      </c>
    </row>
    <row r="55" spans="1:5" ht="15.75" customHeight="1">
      <c r="B55" s="19" t="s">
        <v>19</v>
      </c>
      <c r="C55" s="10"/>
      <c r="D55" s="15">
        <v>500</v>
      </c>
      <c r="E55" s="15">
        <v>500</v>
      </c>
    </row>
    <row r="56" spans="1:5" ht="15.75" customHeight="1">
      <c r="B56" s="19" t="s">
        <v>20</v>
      </c>
      <c r="C56" s="10"/>
      <c r="D56" s="15">
        <v>1000</v>
      </c>
      <c r="E56" s="15">
        <v>1000</v>
      </c>
    </row>
    <row r="57" spans="1:5" ht="15.75" customHeight="1">
      <c r="B57" s="19" t="s">
        <v>21</v>
      </c>
      <c r="C57" s="10"/>
      <c r="D57" s="15">
        <v>3000</v>
      </c>
      <c r="E57" s="15">
        <v>3000</v>
      </c>
    </row>
    <row r="58" spans="1:5" ht="15.75" customHeight="1">
      <c r="B58" s="19" t="s">
        <v>22</v>
      </c>
      <c r="C58" s="10"/>
      <c r="D58" s="15">
        <v>1000</v>
      </c>
      <c r="E58" s="15">
        <v>1000</v>
      </c>
    </row>
    <row r="59" spans="1:5" ht="15.75" customHeight="1">
      <c r="B59" s="19" t="s">
        <v>23</v>
      </c>
      <c r="C59" s="10"/>
      <c r="D59" s="15" t="s">
        <v>24</v>
      </c>
      <c r="E59" s="15">
        <v>10000</v>
      </c>
    </row>
    <row r="60" spans="1:5" ht="15.75" customHeight="1">
      <c r="B60" s="19" t="s">
        <v>25</v>
      </c>
      <c r="C60" s="10"/>
      <c r="D60" s="15">
        <v>10000</v>
      </c>
      <c r="E60" s="15">
        <v>10000</v>
      </c>
    </row>
    <row r="61" spans="1:5" ht="15.75" customHeight="1">
      <c r="B61" s="19" t="s">
        <v>26</v>
      </c>
      <c r="C61" s="10"/>
      <c r="D61" s="15">
        <v>1000</v>
      </c>
      <c r="E61" s="15">
        <v>1000</v>
      </c>
    </row>
    <row r="62" spans="1:5" ht="15.75" customHeight="1">
      <c r="B62" s="19" t="s">
        <v>27</v>
      </c>
      <c r="C62" s="10"/>
      <c r="D62" s="15">
        <v>2000</v>
      </c>
      <c r="E62" s="15">
        <v>2000</v>
      </c>
    </row>
    <row r="63" spans="1:5" ht="15.75" customHeight="1">
      <c r="B63" s="19" t="s">
        <v>28</v>
      </c>
      <c r="C63" s="10"/>
      <c r="D63" s="15">
        <v>4000</v>
      </c>
      <c r="E63" s="15">
        <v>4000</v>
      </c>
    </row>
    <row r="64" spans="1:5" ht="15.75" customHeight="1">
      <c r="B64" s="19" t="s">
        <v>29</v>
      </c>
      <c r="C64" s="10"/>
      <c r="D64" s="15">
        <v>2000</v>
      </c>
      <c r="E64" s="15">
        <v>2000</v>
      </c>
    </row>
    <row r="65" spans="2:5" ht="15.75" customHeight="1">
      <c r="B65" s="19" t="s">
        <v>30</v>
      </c>
      <c r="C65" s="10"/>
      <c r="D65" s="15">
        <v>500</v>
      </c>
      <c r="E65" s="15">
        <v>500</v>
      </c>
    </row>
    <row r="66" spans="2:5" ht="15.75" customHeight="1">
      <c r="B66" s="19" t="s">
        <v>31</v>
      </c>
      <c r="C66" s="10"/>
      <c r="D66" s="15">
        <v>3000</v>
      </c>
      <c r="E66" s="15">
        <v>3000</v>
      </c>
    </row>
    <row r="67" spans="2:5" ht="15.75" customHeight="1">
      <c r="B67" s="19" t="s">
        <v>32</v>
      </c>
      <c r="C67" s="10"/>
      <c r="D67" s="15">
        <v>3000</v>
      </c>
      <c r="E67" s="15">
        <v>3000</v>
      </c>
    </row>
    <row r="68" spans="2:5" ht="15.75" customHeight="1">
      <c r="B68" s="19" t="s">
        <v>33</v>
      </c>
      <c r="C68" s="10"/>
      <c r="D68" s="15">
        <v>3000</v>
      </c>
      <c r="E68" s="15">
        <v>3000</v>
      </c>
    </row>
    <row r="69" spans="2:5" ht="15.75" customHeight="1">
      <c r="B69" s="19" t="s">
        <v>34</v>
      </c>
      <c r="C69" s="10"/>
      <c r="D69" s="15">
        <v>500</v>
      </c>
      <c r="E69" s="15">
        <v>500</v>
      </c>
    </row>
    <row r="70" spans="2:5" ht="15.75" customHeight="1">
      <c r="B70" s="19" t="s">
        <v>35</v>
      </c>
      <c r="C70" s="10"/>
      <c r="D70" s="15">
        <v>2000</v>
      </c>
      <c r="E70" s="15">
        <v>2000</v>
      </c>
    </row>
    <row r="71" spans="2:5" ht="15.75" customHeight="1">
      <c r="B71" s="19" t="s">
        <v>36</v>
      </c>
      <c r="C71" s="10"/>
      <c r="D71" s="15">
        <v>100000</v>
      </c>
      <c r="E71" s="15">
        <v>100000</v>
      </c>
    </row>
    <row r="72" spans="2:5" ht="15.75" customHeight="1">
      <c r="B72" s="19" t="s">
        <v>37</v>
      </c>
      <c r="C72" s="10"/>
      <c r="D72" s="15">
        <v>7000</v>
      </c>
      <c r="E72" s="15">
        <v>7000</v>
      </c>
    </row>
    <row r="73" spans="2:5" ht="15.75" customHeight="1">
      <c r="B73" s="19" t="s">
        <v>38</v>
      </c>
      <c r="C73" s="10"/>
      <c r="D73" s="15">
        <v>6000</v>
      </c>
      <c r="E73" s="15">
        <v>6000</v>
      </c>
    </row>
    <row r="74" spans="2:5" ht="15.75" customHeight="1">
      <c r="B74" s="19" t="s">
        <v>39</v>
      </c>
      <c r="C74" s="10"/>
      <c r="D74" s="15">
        <v>5000</v>
      </c>
      <c r="E74" s="15">
        <v>5000</v>
      </c>
    </row>
    <row r="75" spans="2:5" ht="15.75" customHeight="1">
      <c r="B75" s="19" t="s">
        <v>40</v>
      </c>
      <c r="C75" s="10"/>
      <c r="D75" s="15">
        <v>10055.24</v>
      </c>
      <c r="E75" s="15">
        <v>10055.24</v>
      </c>
    </row>
    <row r="76" spans="2:5" ht="15.75" customHeight="1">
      <c r="B76" s="19" t="s">
        <v>41</v>
      </c>
      <c r="C76" s="10"/>
      <c r="D76" s="15">
        <v>20000</v>
      </c>
      <c r="E76" s="15">
        <v>5000</v>
      </c>
    </row>
    <row r="77" spans="2:5" ht="15.75" customHeight="1">
      <c r="B77" s="19" t="s">
        <v>42</v>
      </c>
      <c r="C77" s="10"/>
      <c r="D77" s="15">
        <v>500</v>
      </c>
      <c r="E77" s="15">
        <v>500</v>
      </c>
    </row>
    <row r="78" spans="2:5" ht="15.75" customHeight="1">
      <c r="B78" s="19" t="s">
        <v>43</v>
      </c>
      <c r="C78" s="10"/>
      <c r="D78" s="15">
        <v>3000</v>
      </c>
      <c r="E78" s="15">
        <v>3000</v>
      </c>
    </row>
    <row r="79" spans="2:5" ht="15.75" customHeight="1">
      <c r="B79" s="19" t="s">
        <v>44</v>
      </c>
      <c r="C79" s="10"/>
      <c r="D79" s="15">
        <v>20000</v>
      </c>
      <c r="E79" s="15">
        <v>20000</v>
      </c>
    </row>
    <row r="80" spans="2:5" ht="15.75" customHeight="1">
      <c r="B80" s="19" t="s">
        <v>45</v>
      </c>
      <c r="C80" s="10"/>
      <c r="D80" s="15">
        <v>3000</v>
      </c>
      <c r="E80" s="15">
        <v>3000</v>
      </c>
    </row>
    <row r="81" spans="2:5" ht="15.75" customHeight="1">
      <c r="B81" s="19" t="s">
        <v>46</v>
      </c>
      <c r="C81" s="10"/>
      <c r="D81" s="15">
        <v>600</v>
      </c>
      <c r="E81" s="15">
        <v>600</v>
      </c>
    </row>
    <row r="82" spans="2:5" ht="15.75" customHeight="1">
      <c r="B82" s="19" t="s">
        <v>47</v>
      </c>
      <c r="C82" s="10"/>
      <c r="D82" s="15">
        <v>634038.78</v>
      </c>
      <c r="E82" s="15">
        <v>75297.22</v>
      </c>
    </row>
    <row r="83" spans="2:5" ht="15.75" customHeight="1">
      <c r="B83" s="19" t="s">
        <v>48</v>
      </c>
      <c r="C83" s="10"/>
      <c r="D83" s="15" t="s">
        <v>24</v>
      </c>
      <c r="E83" s="15">
        <v>639</v>
      </c>
    </row>
    <row r="84" spans="2:5" ht="15.75" customHeight="1">
      <c r="B84" s="19" t="s">
        <v>49</v>
      </c>
      <c r="C84" s="10"/>
      <c r="D84" s="15">
        <v>8000</v>
      </c>
      <c r="E84" s="15">
        <v>8000</v>
      </c>
    </row>
    <row r="85" spans="2:5" ht="15.75" customHeight="1">
      <c r="B85" s="19" t="s">
        <v>50</v>
      </c>
      <c r="C85" s="10"/>
      <c r="D85" s="15">
        <v>4000</v>
      </c>
      <c r="E85" s="15">
        <v>4000</v>
      </c>
    </row>
    <row r="86" spans="2:5" ht="15.75" customHeight="1">
      <c r="B86" s="19" t="s">
        <v>51</v>
      </c>
      <c r="C86" s="10"/>
      <c r="D86" s="15">
        <v>1500</v>
      </c>
      <c r="E86" s="15">
        <v>0</v>
      </c>
    </row>
    <row r="87" spans="2:5" ht="15.75" customHeight="1">
      <c r="B87" s="19" t="s">
        <v>52</v>
      </c>
      <c r="C87" s="10"/>
      <c r="D87" s="15">
        <v>25000</v>
      </c>
      <c r="E87" s="15">
        <v>25000</v>
      </c>
    </row>
    <row r="88" spans="2:5" ht="15.75" customHeight="1">
      <c r="B88" s="19" t="s">
        <v>53</v>
      </c>
      <c r="C88" s="10"/>
      <c r="D88" s="15">
        <v>20000</v>
      </c>
      <c r="E88" s="15">
        <v>20000</v>
      </c>
    </row>
    <row r="89" spans="2:5" ht="15.75" customHeight="1">
      <c r="B89" s="19" t="s">
        <v>54</v>
      </c>
      <c r="C89" s="10"/>
      <c r="D89" s="15">
        <v>20000</v>
      </c>
      <c r="E89" s="15">
        <v>20000</v>
      </c>
    </row>
    <row r="90" spans="2:5" ht="15.75" customHeight="1">
      <c r="B90" s="19" t="s">
        <v>55</v>
      </c>
      <c r="C90" s="10"/>
      <c r="D90" s="15">
        <v>24000</v>
      </c>
      <c r="E90" s="15">
        <v>24000</v>
      </c>
    </row>
    <row r="91" spans="2:5" ht="15.75" customHeight="1">
      <c r="B91" s="19" t="s">
        <v>56</v>
      </c>
      <c r="C91" s="10"/>
      <c r="D91" s="15">
        <v>55000</v>
      </c>
      <c r="E91" s="15">
        <v>55000</v>
      </c>
    </row>
    <row r="92" spans="2:5" ht="15.75" customHeight="1">
      <c r="B92" s="19" t="s">
        <v>57</v>
      </c>
      <c r="C92" s="10"/>
      <c r="D92" s="15">
        <v>19000</v>
      </c>
      <c r="E92" s="15">
        <v>19000</v>
      </c>
    </row>
    <row r="93" spans="2:5" ht="15.75" customHeight="1">
      <c r="B93" s="19" t="s">
        <v>58</v>
      </c>
      <c r="C93" s="10"/>
      <c r="D93" s="15">
        <v>37368.31</v>
      </c>
      <c r="E93" s="15">
        <v>37368.31</v>
      </c>
    </row>
    <row r="94" spans="2:5" ht="15.75" customHeight="1">
      <c r="B94" s="19" t="s">
        <v>59</v>
      </c>
      <c r="C94" s="10"/>
      <c r="D94" s="15">
        <v>20000</v>
      </c>
      <c r="E94" s="15">
        <v>20000</v>
      </c>
    </row>
    <row r="95" spans="2:5" ht="15.75" customHeight="1">
      <c r="B95" s="19" t="s">
        <v>60</v>
      </c>
      <c r="C95" s="10"/>
      <c r="D95" s="15">
        <v>5000</v>
      </c>
      <c r="E95" s="15">
        <v>5000</v>
      </c>
    </row>
    <row r="96" spans="2:5" ht="15.75" customHeight="1">
      <c r="B96" s="19" t="s">
        <v>61</v>
      </c>
      <c r="C96" s="10"/>
      <c r="D96" s="15">
        <v>8500</v>
      </c>
      <c r="E96" s="15">
        <v>8500</v>
      </c>
    </row>
    <row r="97" spans="2:5" ht="15.75" customHeight="1">
      <c r="B97" s="19" t="s">
        <v>62</v>
      </c>
      <c r="C97" s="10"/>
      <c r="D97" s="15">
        <v>10000</v>
      </c>
      <c r="E97" s="15">
        <v>10000</v>
      </c>
    </row>
    <row r="98" spans="2:5" ht="15.75" customHeight="1">
      <c r="B98" s="19" t="s">
        <v>63</v>
      </c>
      <c r="C98" s="10"/>
      <c r="D98" s="15">
        <v>12000</v>
      </c>
      <c r="E98" s="15">
        <v>12000</v>
      </c>
    </row>
    <row r="99" spans="2:5" ht="15.75" customHeight="1">
      <c r="B99" s="19" t="s">
        <v>64</v>
      </c>
      <c r="C99" s="10"/>
      <c r="D99" s="15">
        <v>30000</v>
      </c>
      <c r="E99" s="15">
        <v>30000</v>
      </c>
    </row>
    <row r="100" spans="2:5" ht="15.75" customHeight="1">
      <c r="B100" s="19" t="s">
        <v>65</v>
      </c>
      <c r="C100" s="10"/>
      <c r="D100" s="15">
        <v>10000</v>
      </c>
      <c r="E100" s="15">
        <v>10000</v>
      </c>
    </row>
    <row r="101" spans="2:5" ht="15.75" customHeight="1">
      <c r="B101" s="19" t="s">
        <v>66</v>
      </c>
      <c r="C101" s="10"/>
      <c r="D101" s="15">
        <v>25000</v>
      </c>
      <c r="E101" s="15">
        <v>28000</v>
      </c>
    </row>
    <row r="102" spans="2:5" ht="15.75" customHeight="1">
      <c r="B102" s="19" t="s">
        <v>67</v>
      </c>
      <c r="C102" s="10"/>
      <c r="D102" s="15">
        <v>1000</v>
      </c>
      <c r="E102" s="15">
        <v>1000</v>
      </c>
    </row>
    <row r="103" spans="2:5" ht="15.75" customHeight="1">
      <c r="B103" s="19" t="s">
        <v>68</v>
      </c>
      <c r="C103" s="10"/>
      <c r="D103" s="15">
        <v>500000</v>
      </c>
      <c r="E103" s="15">
        <v>500000</v>
      </c>
    </row>
    <row r="104" spans="2:5" ht="15.75" customHeight="1">
      <c r="B104" s="19" t="s">
        <v>69</v>
      </c>
      <c r="C104" s="10"/>
      <c r="D104" s="15">
        <v>6000</v>
      </c>
      <c r="E104" s="15">
        <v>6000</v>
      </c>
    </row>
    <row r="105" spans="2:5" ht="15.75" customHeight="1">
      <c r="B105" s="19" t="s">
        <v>70</v>
      </c>
      <c r="C105" s="10"/>
      <c r="D105" s="15">
        <v>27500</v>
      </c>
      <c r="E105" s="15">
        <v>27500</v>
      </c>
    </row>
    <row r="106" spans="2:5" ht="15.75" customHeight="1">
      <c r="B106" s="19" t="s">
        <v>71</v>
      </c>
      <c r="C106" s="10"/>
      <c r="D106" s="15">
        <v>20000</v>
      </c>
      <c r="E106" s="15">
        <v>20000</v>
      </c>
    </row>
    <row r="107" spans="2:5" ht="15.75" customHeight="1">
      <c r="B107" s="19" t="s">
        <v>72</v>
      </c>
      <c r="C107" s="10"/>
      <c r="D107" s="15">
        <v>16000</v>
      </c>
      <c r="E107" s="15">
        <v>16000</v>
      </c>
    </row>
    <row r="108" spans="2:5" ht="15.75" customHeight="1">
      <c r="B108" s="19" t="s">
        <v>73</v>
      </c>
      <c r="C108" s="10"/>
      <c r="D108" s="15">
        <v>9000</v>
      </c>
      <c r="E108" s="15">
        <v>9000</v>
      </c>
    </row>
    <row r="109" spans="2:5" ht="15.75" customHeight="1">
      <c r="B109" s="19" t="s">
        <v>74</v>
      </c>
      <c r="C109" s="10"/>
      <c r="D109" s="15">
        <v>4000</v>
      </c>
      <c r="E109" s="15">
        <v>4000</v>
      </c>
    </row>
    <row r="110" spans="2:5" ht="15.75" customHeight="1">
      <c r="B110" s="19" t="s">
        <v>75</v>
      </c>
      <c r="C110" s="10"/>
      <c r="D110" s="15">
        <v>5000</v>
      </c>
      <c r="E110" s="15">
        <v>5000</v>
      </c>
    </row>
    <row r="111" spans="2:5" ht="15.75" customHeight="1">
      <c r="B111" s="19" t="s">
        <v>76</v>
      </c>
      <c r="C111" s="10"/>
      <c r="D111" s="15">
        <v>500</v>
      </c>
      <c r="E111" s="15">
        <v>500</v>
      </c>
    </row>
    <row r="112" spans="2:5" ht="15.75" customHeight="1">
      <c r="B112" s="19" t="s">
        <v>77</v>
      </c>
      <c r="C112" s="10"/>
      <c r="D112" s="15">
        <v>2000</v>
      </c>
      <c r="E112" s="15">
        <v>2000</v>
      </c>
    </row>
    <row r="113" spans="2:5" ht="15.75" customHeight="1">
      <c r="B113" s="19" t="s">
        <v>78</v>
      </c>
      <c r="C113" s="10"/>
      <c r="D113" s="15">
        <v>5000</v>
      </c>
      <c r="E113" s="15">
        <v>5000</v>
      </c>
    </row>
    <row r="114" spans="2:5" ht="15.75" customHeight="1">
      <c r="B114" s="19" t="s">
        <v>79</v>
      </c>
      <c r="C114" s="10"/>
      <c r="D114" s="15">
        <v>9500</v>
      </c>
      <c r="E114" s="15">
        <v>9500</v>
      </c>
    </row>
    <row r="115" spans="2:5" ht="15.75" customHeight="1">
      <c r="B115" s="19" t="s">
        <v>80</v>
      </c>
      <c r="C115" s="10"/>
      <c r="D115" s="15">
        <v>10000</v>
      </c>
      <c r="E115" s="15">
        <v>10000</v>
      </c>
    </row>
    <row r="116" spans="2:5" ht="15.75" customHeight="1">
      <c r="B116" s="19" t="s">
        <v>81</v>
      </c>
      <c r="C116" s="10"/>
      <c r="D116" s="15">
        <v>9000</v>
      </c>
      <c r="E116" s="15">
        <v>9000</v>
      </c>
    </row>
    <row r="117" spans="2:5" ht="15.75" customHeight="1">
      <c r="B117" s="19" t="s">
        <v>82</v>
      </c>
      <c r="C117" s="10"/>
      <c r="D117" s="15">
        <v>10000</v>
      </c>
      <c r="E117" s="15">
        <v>8900.85</v>
      </c>
    </row>
    <row r="118" spans="2:5" ht="15.75" customHeight="1">
      <c r="B118" s="19" t="s">
        <v>83</v>
      </c>
      <c r="C118" s="10"/>
      <c r="D118" s="15">
        <v>3000</v>
      </c>
      <c r="E118" s="15">
        <v>3000</v>
      </c>
    </row>
    <row r="119" spans="2:5" ht="15.75" customHeight="1">
      <c r="B119" s="19" t="s">
        <v>84</v>
      </c>
      <c r="C119" s="10"/>
      <c r="D119" s="15">
        <v>8000</v>
      </c>
      <c r="E119" s="15">
        <v>8000</v>
      </c>
    </row>
    <row r="120" spans="2:5" ht="15.75" customHeight="1">
      <c r="B120" s="19" t="s">
        <v>85</v>
      </c>
      <c r="C120" s="10"/>
      <c r="D120" s="15">
        <v>5000</v>
      </c>
      <c r="E120" s="15">
        <v>5000</v>
      </c>
    </row>
    <row r="121" spans="2:5" ht="15.75" customHeight="1">
      <c r="B121" s="19" t="s">
        <v>86</v>
      </c>
      <c r="C121" s="10"/>
      <c r="D121" s="15">
        <v>20000</v>
      </c>
      <c r="E121" s="15">
        <v>20000</v>
      </c>
    </row>
    <row r="122" spans="2:5" ht="15.75" customHeight="1">
      <c r="B122" s="19" t="s">
        <v>87</v>
      </c>
      <c r="C122" s="10"/>
      <c r="D122" s="15">
        <v>5000</v>
      </c>
      <c r="E122" s="15">
        <v>5000</v>
      </c>
    </row>
    <row r="123" spans="2:5" ht="15.75" customHeight="1">
      <c r="B123" s="19" t="s">
        <v>88</v>
      </c>
      <c r="C123" s="10"/>
      <c r="D123" s="15">
        <v>3000</v>
      </c>
      <c r="E123" s="15">
        <v>3000</v>
      </c>
    </row>
    <row r="124" spans="2:5" ht="15.75" customHeight="1">
      <c r="B124" s="19" t="s">
        <v>89</v>
      </c>
      <c r="C124" s="10"/>
      <c r="D124" s="15">
        <v>3000</v>
      </c>
      <c r="E124" s="15">
        <v>3000</v>
      </c>
    </row>
    <row r="125" spans="2:5" ht="15.75" customHeight="1">
      <c r="B125" s="19" t="s">
        <v>90</v>
      </c>
      <c r="C125" s="10"/>
      <c r="D125" s="15">
        <v>8000</v>
      </c>
      <c r="E125" s="15">
        <v>8000</v>
      </c>
    </row>
    <row r="126" spans="2:5" ht="15.75" customHeight="1">
      <c r="B126" s="19" t="s">
        <v>91</v>
      </c>
      <c r="C126" s="10"/>
      <c r="D126" s="15">
        <v>15000</v>
      </c>
      <c r="E126" s="15">
        <v>15000</v>
      </c>
    </row>
    <row r="127" spans="2:5" ht="15.75" customHeight="1">
      <c r="B127" s="19" t="s">
        <v>92</v>
      </c>
      <c r="C127" s="10"/>
      <c r="D127" s="15">
        <v>11000</v>
      </c>
      <c r="E127" s="15">
        <v>11000</v>
      </c>
    </row>
    <row r="128" spans="2:5" ht="15.75" customHeight="1">
      <c r="B128" s="19" t="s">
        <v>93</v>
      </c>
      <c r="C128" s="10"/>
      <c r="D128" s="15">
        <v>5000</v>
      </c>
      <c r="E128" s="15">
        <v>5000</v>
      </c>
    </row>
    <row r="129" spans="2:5" ht="15.75" customHeight="1">
      <c r="B129" s="19" t="s">
        <v>94</v>
      </c>
      <c r="C129" s="10"/>
      <c r="D129" s="15">
        <v>14200</v>
      </c>
      <c r="E129" s="15">
        <v>14200</v>
      </c>
    </row>
    <row r="130" spans="2:5" ht="15.75" customHeight="1">
      <c r="B130" s="19" t="s">
        <v>95</v>
      </c>
      <c r="C130" s="10"/>
      <c r="D130" s="15">
        <v>5300</v>
      </c>
      <c r="E130" s="15">
        <v>5300</v>
      </c>
    </row>
    <row r="131" spans="2:5" ht="15.75" customHeight="1">
      <c r="B131" s="19" t="s">
        <v>96</v>
      </c>
      <c r="C131" s="10"/>
      <c r="D131" s="15">
        <v>10000</v>
      </c>
      <c r="E131" s="15">
        <v>10000</v>
      </c>
    </row>
    <row r="132" spans="2:5" ht="15.75" customHeight="1">
      <c r="B132" s="19" t="s">
        <v>97</v>
      </c>
      <c r="C132" s="10"/>
      <c r="D132" s="15">
        <v>2000</v>
      </c>
      <c r="E132" s="15">
        <v>2000</v>
      </c>
    </row>
    <row r="133" spans="2:5" ht="15.75" customHeight="1">
      <c r="B133" s="19" t="s">
        <v>98</v>
      </c>
      <c r="C133" s="10"/>
      <c r="D133" s="15">
        <v>8000</v>
      </c>
      <c r="E133" s="15">
        <v>8000</v>
      </c>
    </row>
    <row r="134" spans="2:5" ht="15.75" customHeight="1">
      <c r="B134" s="19" t="s">
        <v>99</v>
      </c>
      <c r="C134" s="10"/>
      <c r="D134" s="15">
        <v>20000</v>
      </c>
      <c r="E134" s="15">
        <v>20000</v>
      </c>
    </row>
    <row r="135" spans="2:5" ht="15.75" customHeight="1">
      <c r="B135" s="19" t="s">
        <v>100</v>
      </c>
      <c r="C135" s="10"/>
      <c r="D135" s="15">
        <v>12000</v>
      </c>
      <c r="E135" s="15">
        <v>12000</v>
      </c>
    </row>
    <row r="136" spans="2:5" ht="15.75" customHeight="1">
      <c r="B136" s="19" t="s">
        <v>101</v>
      </c>
      <c r="C136" s="10"/>
      <c r="D136" s="15">
        <v>25000</v>
      </c>
      <c r="E136" s="15">
        <v>25000</v>
      </c>
    </row>
    <row r="137" spans="2:5" ht="15.75" customHeight="1">
      <c r="B137" s="19" t="s">
        <v>102</v>
      </c>
      <c r="C137" s="10"/>
      <c r="D137" s="15">
        <v>11500</v>
      </c>
      <c r="E137" s="15">
        <v>11500</v>
      </c>
    </row>
    <row r="138" spans="2:5" ht="15.75" customHeight="1">
      <c r="B138" s="19" t="s">
        <v>103</v>
      </c>
      <c r="C138" s="10"/>
      <c r="D138" s="15">
        <v>1900</v>
      </c>
      <c r="E138" s="15">
        <v>1900</v>
      </c>
    </row>
    <row r="139" spans="2:5" ht="15.75" customHeight="1">
      <c r="B139" s="19" t="s">
        <v>104</v>
      </c>
      <c r="C139" s="10"/>
      <c r="D139" s="15">
        <v>7000</v>
      </c>
      <c r="E139" s="15">
        <v>7000</v>
      </c>
    </row>
    <row r="140" spans="2:5" ht="15.75" customHeight="1">
      <c r="B140" s="19" t="s">
        <v>105</v>
      </c>
      <c r="C140" s="10"/>
      <c r="D140" s="15">
        <v>7000</v>
      </c>
      <c r="E140" s="15">
        <v>7000</v>
      </c>
    </row>
    <row r="141" spans="2:5" ht="15.75" customHeight="1">
      <c r="B141" s="19" t="s">
        <v>106</v>
      </c>
      <c r="C141" s="10"/>
      <c r="D141" s="15">
        <v>2000</v>
      </c>
      <c r="E141" s="15">
        <v>2000</v>
      </c>
    </row>
    <row r="142" spans="2:5" ht="15.75" customHeight="1">
      <c r="B142" s="19" t="s">
        <v>107</v>
      </c>
      <c r="C142" s="10"/>
      <c r="D142" s="15">
        <v>5000</v>
      </c>
      <c r="E142" s="15">
        <v>5000</v>
      </c>
    </row>
    <row r="143" spans="2:5" ht="15.75" customHeight="1">
      <c r="B143" s="19" t="s">
        <v>108</v>
      </c>
      <c r="C143" s="10"/>
      <c r="D143" s="15">
        <v>10000</v>
      </c>
      <c r="E143" s="15">
        <v>10000</v>
      </c>
    </row>
    <row r="144" spans="2:5" ht="15.75" customHeight="1">
      <c r="B144" s="19" t="s">
        <v>109</v>
      </c>
      <c r="C144" s="10"/>
      <c r="D144" s="15">
        <v>5000</v>
      </c>
      <c r="E144" s="15">
        <v>5000</v>
      </c>
    </row>
    <row r="145" spans="2:5" ht="15.75" customHeight="1">
      <c r="B145" s="19" t="s">
        <v>110</v>
      </c>
      <c r="C145" s="10"/>
      <c r="D145" s="15">
        <v>5000</v>
      </c>
      <c r="E145" s="15">
        <v>5000</v>
      </c>
    </row>
    <row r="146" spans="2:5" ht="15.75" customHeight="1">
      <c r="B146" s="19" t="s">
        <v>111</v>
      </c>
      <c r="C146" s="10"/>
      <c r="D146" s="15">
        <v>10000</v>
      </c>
      <c r="E146" s="15">
        <v>10000</v>
      </c>
    </row>
    <row r="147" spans="2:5" ht="15.75" customHeight="1">
      <c r="B147" s="19" t="s">
        <v>112</v>
      </c>
      <c r="C147" s="10"/>
      <c r="D147" s="15">
        <v>7000</v>
      </c>
      <c r="E147" s="15">
        <v>7000</v>
      </c>
    </row>
    <row r="148" spans="2:5" ht="15.75" customHeight="1">
      <c r="B148" s="19" t="s">
        <v>113</v>
      </c>
      <c r="C148" s="10"/>
      <c r="D148" s="15">
        <v>8000</v>
      </c>
      <c r="E148" s="15">
        <v>8000</v>
      </c>
    </row>
    <row r="149" spans="2:5" ht="15.75" customHeight="1">
      <c r="B149" s="19" t="s">
        <v>114</v>
      </c>
      <c r="C149" s="10"/>
      <c r="D149" s="15">
        <v>10000</v>
      </c>
      <c r="E149" s="15">
        <v>10000</v>
      </c>
    </row>
    <row r="150" spans="2:5" ht="15.75" customHeight="1">
      <c r="B150" s="19" t="s">
        <v>115</v>
      </c>
      <c r="C150" s="10"/>
      <c r="D150" s="15">
        <v>15000</v>
      </c>
      <c r="E150" s="15">
        <v>15000</v>
      </c>
    </row>
    <row r="151" spans="2:5" ht="15.75" customHeight="1">
      <c r="B151" s="19" t="s">
        <v>116</v>
      </c>
      <c r="C151" s="10"/>
      <c r="D151" s="15">
        <v>29300</v>
      </c>
      <c r="E151" s="15">
        <v>9300</v>
      </c>
    </row>
    <row r="152" spans="2:5" ht="15.75" customHeight="1">
      <c r="B152" s="19" t="s">
        <v>117</v>
      </c>
      <c r="C152" s="10"/>
      <c r="D152" s="15">
        <v>25000</v>
      </c>
      <c r="E152" s="15">
        <v>25000</v>
      </c>
    </row>
    <row r="153" spans="2:5" ht="15.75" customHeight="1">
      <c r="B153" s="19" t="s">
        <v>118</v>
      </c>
      <c r="C153" s="10"/>
      <c r="D153" s="15">
        <v>6000</v>
      </c>
      <c r="E153" s="15">
        <v>6000</v>
      </c>
    </row>
    <row r="154" spans="2:5" ht="15.75" customHeight="1">
      <c r="B154" s="19" t="s">
        <v>119</v>
      </c>
      <c r="C154" s="10"/>
      <c r="D154" s="15">
        <v>5000</v>
      </c>
      <c r="E154" s="15">
        <v>5000</v>
      </c>
    </row>
    <row r="155" spans="2:5" ht="15.75" customHeight="1">
      <c r="B155" s="19" t="s">
        <v>120</v>
      </c>
      <c r="C155" s="10"/>
      <c r="D155" s="15">
        <v>5000</v>
      </c>
      <c r="E155" s="15">
        <v>5000</v>
      </c>
    </row>
    <row r="156" spans="2:5" ht="15.75" customHeight="1">
      <c r="B156" s="19" t="s">
        <v>121</v>
      </c>
      <c r="C156" s="10"/>
      <c r="D156" s="15">
        <v>2000</v>
      </c>
      <c r="E156" s="15">
        <v>2000</v>
      </c>
    </row>
    <row r="157" spans="2:5" ht="15.75" customHeight="1">
      <c r="B157" s="19" t="s">
        <v>122</v>
      </c>
      <c r="C157" s="10"/>
      <c r="D157" s="15">
        <v>5000</v>
      </c>
      <c r="E157" s="15">
        <v>5000</v>
      </c>
    </row>
    <row r="158" spans="2:5" ht="15.75" customHeight="1">
      <c r="B158" s="19" t="s">
        <v>123</v>
      </c>
      <c r="C158" s="10"/>
      <c r="D158" s="15">
        <v>10000</v>
      </c>
      <c r="E158" s="15">
        <v>10000</v>
      </c>
    </row>
    <row r="159" spans="2:5" ht="15.75" customHeight="1">
      <c r="B159" s="19" t="s">
        <v>124</v>
      </c>
      <c r="C159" s="10"/>
      <c r="D159" s="15">
        <v>8000</v>
      </c>
      <c r="E159" s="15">
        <v>8000</v>
      </c>
    </row>
    <row r="160" spans="2:5" ht="15.75" customHeight="1">
      <c r="B160" s="19" t="s">
        <v>125</v>
      </c>
      <c r="C160" s="10"/>
      <c r="D160" s="15">
        <v>5000</v>
      </c>
      <c r="E160" s="15">
        <v>5000</v>
      </c>
    </row>
    <row r="161" spans="2:5" ht="15.75" customHeight="1">
      <c r="B161" s="19" t="s">
        <v>126</v>
      </c>
      <c r="C161" s="10"/>
      <c r="D161" s="15">
        <v>15000</v>
      </c>
      <c r="E161" s="15">
        <v>15000</v>
      </c>
    </row>
    <row r="162" spans="2:5" ht="15.75" customHeight="1">
      <c r="B162" s="19" t="s">
        <v>127</v>
      </c>
      <c r="C162" s="10"/>
      <c r="D162" s="15">
        <v>10000</v>
      </c>
      <c r="E162" s="15">
        <v>10000</v>
      </c>
    </row>
    <row r="163" spans="2:5" ht="15.75" customHeight="1">
      <c r="B163" s="19" t="s">
        <v>128</v>
      </c>
      <c r="C163" s="10"/>
      <c r="D163" s="15">
        <v>2000</v>
      </c>
      <c r="E163" s="15">
        <v>2000</v>
      </c>
    </row>
    <row r="164" spans="2:5" ht="15.75" customHeight="1">
      <c r="B164" s="19" t="s">
        <v>129</v>
      </c>
      <c r="C164" s="10"/>
      <c r="D164" s="15">
        <v>5000</v>
      </c>
      <c r="E164" s="15">
        <v>5000</v>
      </c>
    </row>
    <row r="165" spans="2:5" ht="15.75" customHeight="1">
      <c r="B165" s="19" t="s">
        <v>130</v>
      </c>
      <c r="C165" s="10"/>
      <c r="D165" s="15">
        <v>10000</v>
      </c>
      <c r="E165" s="15">
        <v>3000</v>
      </c>
    </row>
    <row r="166" spans="2:5" ht="15.75" customHeight="1">
      <c r="B166" s="19" t="s">
        <v>131</v>
      </c>
      <c r="C166" s="10"/>
      <c r="D166" s="15">
        <v>1500</v>
      </c>
      <c r="E166" s="15">
        <v>1500</v>
      </c>
    </row>
    <row r="167" spans="2:5" ht="15.75" customHeight="1">
      <c r="B167" s="19" t="s">
        <v>132</v>
      </c>
      <c r="C167" s="10"/>
      <c r="D167" s="15">
        <v>5000</v>
      </c>
      <c r="E167" s="15">
        <v>5000</v>
      </c>
    </row>
    <row r="168" spans="2:5" ht="15.75" customHeight="1">
      <c r="B168" s="19" t="s">
        <v>133</v>
      </c>
      <c r="C168" s="10"/>
      <c r="D168" s="15">
        <v>30000</v>
      </c>
      <c r="E168" s="15">
        <v>30000</v>
      </c>
    </row>
    <row r="169" spans="2:5" ht="15.75" customHeight="1">
      <c r="B169" s="19" t="s">
        <v>134</v>
      </c>
      <c r="C169" s="10"/>
      <c r="D169" s="15">
        <v>5000</v>
      </c>
      <c r="E169" s="15">
        <v>5000</v>
      </c>
    </row>
    <row r="170" spans="2:5" ht="15.75" customHeight="1">
      <c r="B170" s="19" t="s">
        <v>135</v>
      </c>
      <c r="C170" s="10"/>
      <c r="D170" s="15">
        <v>20000</v>
      </c>
      <c r="E170" s="15">
        <v>20000</v>
      </c>
    </row>
    <row r="171" spans="2:5" ht="15.75" customHeight="1">
      <c r="B171" s="19" t="s">
        <v>136</v>
      </c>
      <c r="C171" s="10"/>
      <c r="D171" s="15">
        <v>18000</v>
      </c>
      <c r="E171" s="15">
        <v>11000</v>
      </c>
    </row>
    <row r="172" spans="2:5" ht="15.75" customHeight="1">
      <c r="B172" s="19" t="s">
        <v>137</v>
      </c>
      <c r="C172" s="10"/>
      <c r="D172" s="15">
        <v>5000</v>
      </c>
      <c r="E172" s="15">
        <v>5000</v>
      </c>
    </row>
    <row r="173" spans="2:5" ht="15.75" customHeight="1">
      <c r="B173" s="19" t="s">
        <v>138</v>
      </c>
      <c r="C173" s="10"/>
      <c r="D173" s="15">
        <v>20000</v>
      </c>
      <c r="E173" s="15">
        <v>20000</v>
      </c>
    </row>
    <row r="174" spans="2:5" ht="15.75" customHeight="1">
      <c r="B174" s="19" t="s">
        <v>139</v>
      </c>
      <c r="C174" s="10"/>
      <c r="D174" s="15">
        <v>75000</v>
      </c>
      <c r="E174" s="15">
        <v>1815.85</v>
      </c>
    </row>
    <row r="175" spans="2:5" ht="15.75" customHeight="1">
      <c r="B175" s="19" t="s">
        <v>140</v>
      </c>
      <c r="C175" s="10"/>
      <c r="D175" s="15">
        <v>125000</v>
      </c>
      <c r="E175" s="15">
        <v>125000</v>
      </c>
    </row>
    <row r="176" spans="2:5" ht="15.75" customHeight="1">
      <c r="B176" s="19" t="s">
        <v>141</v>
      </c>
      <c r="C176" s="10"/>
      <c r="D176" s="15">
        <v>15000</v>
      </c>
      <c r="E176" s="15">
        <v>15000</v>
      </c>
    </row>
    <row r="177" spans="2:5" ht="15.75" customHeight="1">
      <c r="B177" s="19" t="s">
        <v>142</v>
      </c>
      <c r="C177" s="10"/>
      <c r="D177" s="15">
        <v>5000</v>
      </c>
      <c r="E177" s="15">
        <v>5000</v>
      </c>
    </row>
    <row r="178" spans="2:5" ht="15.75" customHeight="1">
      <c r="B178" s="19" t="s">
        <v>143</v>
      </c>
      <c r="C178" s="10"/>
      <c r="D178" s="15">
        <v>10000</v>
      </c>
      <c r="E178" s="15">
        <v>10000</v>
      </c>
    </row>
    <row r="179" spans="2:5" ht="15.75" customHeight="1">
      <c r="B179" s="19" t="s">
        <v>144</v>
      </c>
      <c r="C179" s="10"/>
      <c r="D179" s="15">
        <v>15000</v>
      </c>
      <c r="E179" s="15">
        <v>15000</v>
      </c>
    </row>
    <row r="180" spans="2:5" ht="15.75" customHeight="1">
      <c r="B180" s="19" t="s">
        <v>145</v>
      </c>
      <c r="C180" s="10"/>
      <c r="D180" s="15">
        <v>10000</v>
      </c>
      <c r="E180" s="15">
        <v>10000</v>
      </c>
    </row>
    <row r="181" spans="2:5" ht="15.75" customHeight="1">
      <c r="B181" s="19" t="s">
        <v>146</v>
      </c>
      <c r="C181" s="10"/>
      <c r="D181" s="15">
        <v>15000</v>
      </c>
      <c r="E181" s="15">
        <v>15000</v>
      </c>
    </row>
    <row r="182" spans="2:5" ht="15.75" customHeight="1">
      <c r="B182" s="19" t="s">
        <v>147</v>
      </c>
      <c r="C182" s="10"/>
      <c r="D182" s="15">
        <v>3000</v>
      </c>
      <c r="E182" s="15">
        <v>3000</v>
      </c>
    </row>
    <row r="183" spans="2:5" ht="15.75" customHeight="1">
      <c r="B183" s="19" t="s">
        <v>148</v>
      </c>
      <c r="C183" s="10"/>
      <c r="D183" s="15">
        <v>10000</v>
      </c>
      <c r="E183" s="15">
        <v>10000</v>
      </c>
    </row>
    <row r="184" spans="2:5" ht="15.75" customHeight="1">
      <c r="B184" s="19" t="s">
        <v>149</v>
      </c>
      <c r="C184" s="10"/>
      <c r="D184" s="15">
        <v>10000</v>
      </c>
      <c r="E184" s="15">
        <v>10000</v>
      </c>
    </row>
    <row r="185" spans="2:5" ht="15.75" customHeight="1">
      <c r="B185" s="19" t="s">
        <v>150</v>
      </c>
      <c r="C185" s="10"/>
      <c r="D185" s="15">
        <v>7000</v>
      </c>
      <c r="E185" s="15">
        <v>7000</v>
      </c>
    </row>
    <row r="186" spans="2:5" ht="15.75" customHeight="1">
      <c r="B186" s="19" t="s">
        <v>151</v>
      </c>
      <c r="C186" s="10"/>
      <c r="D186" s="15">
        <v>25000</v>
      </c>
      <c r="E186" s="15">
        <v>15000</v>
      </c>
    </row>
    <row r="187" spans="2:5" ht="15.75" customHeight="1">
      <c r="B187" s="19" t="s">
        <v>152</v>
      </c>
      <c r="C187" s="10"/>
      <c r="D187" s="15">
        <v>10000</v>
      </c>
      <c r="E187" s="15">
        <v>10000</v>
      </c>
    </row>
    <row r="188" spans="2:5" ht="15.75" customHeight="1">
      <c r="B188" s="19" t="s">
        <v>153</v>
      </c>
      <c r="C188" s="10"/>
      <c r="D188" s="15">
        <v>35000</v>
      </c>
      <c r="E188" s="15">
        <v>25000</v>
      </c>
    </row>
    <row r="189" spans="2:5" ht="15.75" customHeight="1">
      <c r="B189" s="19" t="s">
        <v>154</v>
      </c>
      <c r="C189" s="10"/>
      <c r="D189" s="15">
        <v>30000</v>
      </c>
      <c r="E189" s="15">
        <v>30000</v>
      </c>
    </row>
    <row r="190" spans="2:5" ht="15.75" customHeight="1">
      <c r="B190" s="19" t="s">
        <v>155</v>
      </c>
      <c r="C190" s="10"/>
      <c r="D190" s="15">
        <v>15000</v>
      </c>
      <c r="E190" s="15">
        <v>15000</v>
      </c>
    </row>
    <row r="191" spans="2:5" ht="15.75" customHeight="1">
      <c r="B191" s="19" t="s">
        <v>156</v>
      </c>
      <c r="C191" s="10"/>
      <c r="D191" s="15">
        <v>15000</v>
      </c>
      <c r="E191" s="15">
        <v>15000</v>
      </c>
    </row>
    <row r="192" spans="2:5" ht="15.75" customHeight="1">
      <c r="B192" s="19" t="s">
        <v>157</v>
      </c>
      <c r="C192" s="10"/>
      <c r="D192" s="15">
        <v>10000</v>
      </c>
      <c r="E192" s="15">
        <v>10000</v>
      </c>
    </row>
    <row r="193" spans="2:5" ht="15.75" customHeight="1">
      <c r="B193" s="19" t="s">
        <v>158</v>
      </c>
      <c r="C193" s="10"/>
      <c r="D193" s="15">
        <v>4000</v>
      </c>
      <c r="E193" s="15">
        <v>4000</v>
      </c>
    </row>
    <row r="194" spans="2:5" ht="15.75" customHeight="1">
      <c r="B194" s="19" t="s">
        <v>159</v>
      </c>
      <c r="C194" s="10"/>
      <c r="D194" s="15">
        <v>10000</v>
      </c>
      <c r="E194" s="15">
        <v>10000</v>
      </c>
    </row>
    <row r="195" spans="2:5" ht="15.75" customHeight="1">
      <c r="B195" s="19" t="s">
        <v>160</v>
      </c>
      <c r="C195" s="10"/>
      <c r="D195" s="15">
        <v>5000</v>
      </c>
      <c r="E195" s="15">
        <v>5000</v>
      </c>
    </row>
    <row r="196" spans="2:5" ht="15.75" customHeight="1">
      <c r="B196" s="19" t="s">
        <v>161</v>
      </c>
      <c r="C196" s="10"/>
      <c r="D196" s="15">
        <v>5000</v>
      </c>
      <c r="E196" s="15">
        <v>5000</v>
      </c>
    </row>
    <row r="197" spans="2:5" ht="15.75" customHeight="1">
      <c r="B197" s="19" t="s">
        <v>162</v>
      </c>
      <c r="C197" s="10"/>
      <c r="D197" s="15">
        <v>8000</v>
      </c>
      <c r="E197" s="15">
        <v>8000</v>
      </c>
    </row>
    <row r="198" spans="2:5" ht="15.75" customHeight="1">
      <c r="B198" s="19" t="s">
        <v>163</v>
      </c>
      <c r="C198" s="10"/>
      <c r="D198" s="15">
        <v>10000</v>
      </c>
      <c r="E198" s="15">
        <v>10000</v>
      </c>
    </row>
    <row r="199" spans="2:5" ht="15.75" customHeight="1">
      <c r="B199" s="19" t="s">
        <v>164</v>
      </c>
      <c r="C199" s="10"/>
      <c r="D199" s="15">
        <v>4000</v>
      </c>
      <c r="E199" s="15">
        <v>4000</v>
      </c>
    </row>
    <row r="200" spans="2:5" ht="15.75" customHeight="1">
      <c r="B200" s="19" t="s">
        <v>165</v>
      </c>
      <c r="C200" s="10"/>
      <c r="D200" s="15">
        <v>10000</v>
      </c>
      <c r="E200" s="15">
        <v>10000</v>
      </c>
    </row>
    <row r="201" spans="2:5" ht="15.75" customHeight="1">
      <c r="B201" s="19" t="s">
        <v>166</v>
      </c>
      <c r="C201" s="10"/>
      <c r="D201" s="15">
        <v>10000</v>
      </c>
      <c r="E201" s="15">
        <v>10000</v>
      </c>
    </row>
    <row r="202" spans="2:5" ht="15.75" customHeight="1">
      <c r="B202" s="19" t="s">
        <v>167</v>
      </c>
      <c r="C202" s="10"/>
      <c r="D202" s="15">
        <v>15000</v>
      </c>
      <c r="E202" s="15">
        <v>15000</v>
      </c>
    </row>
    <row r="203" spans="2:5" ht="15.75" customHeight="1">
      <c r="B203" s="19" t="s">
        <v>168</v>
      </c>
      <c r="C203" s="10"/>
      <c r="D203" s="15">
        <v>5000</v>
      </c>
      <c r="E203" s="15">
        <v>5000</v>
      </c>
    </row>
    <row r="204" spans="2:5" ht="15.75" customHeight="1">
      <c r="B204" s="19" t="s">
        <v>169</v>
      </c>
      <c r="C204" s="10"/>
      <c r="D204" s="15">
        <v>50000</v>
      </c>
      <c r="E204" s="15">
        <v>50000</v>
      </c>
    </row>
    <row r="205" spans="2:5" ht="15.75" customHeight="1">
      <c r="B205" s="19" t="s">
        <v>170</v>
      </c>
      <c r="C205" s="10"/>
      <c r="D205" s="15">
        <v>20000</v>
      </c>
      <c r="E205" s="15">
        <v>20000</v>
      </c>
    </row>
    <row r="206" spans="2:5" ht="15.75" customHeight="1">
      <c r="B206" s="19" t="s">
        <v>171</v>
      </c>
      <c r="C206" s="10"/>
      <c r="D206" s="15">
        <v>20000</v>
      </c>
      <c r="E206" s="15">
        <v>10000</v>
      </c>
    </row>
    <row r="207" spans="2:5" ht="15.75" customHeight="1">
      <c r="B207" s="19" t="s">
        <v>172</v>
      </c>
      <c r="C207" s="10"/>
      <c r="D207" s="15">
        <v>10000</v>
      </c>
      <c r="E207" s="15">
        <v>10000</v>
      </c>
    </row>
    <row r="208" spans="2:5" ht="15.75" customHeight="1">
      <c r="B208" s="19" t="s">
        <v>173</v>
      </c>
      <c r="C208" s="10"/>
      <c r="D208" s="15">
        <v>3000</v>
      </c>
      <c r="E208" s="15">
        <v>3000</v>
      </c>
    </row>
    <row r="209" spans="2:5" ht="15.75" customHeight="1">
      <c r="B209" s="19" t="s">
        <v>174</v>
      </c>
      <c r="C209" s="10"/>
      <c r="D209" s="15">
        <v>10000</v>
      </c>
      <c r="E209" s="15">
        <v>10000</v>
      </c>
    </row>
    <row r="210" spans="2:5" ht="15.75" customHeight="1">
      <c r="B210" s="19" t="s">
        <v>175</v>
      </c>
      <c r="C210" s="10"/>
      <c r="D210" s="15">
        <v>5000</v>
      </c>
      <c r="E210" s="15">
        <v>5000</v>
      </c>
    </row>
    <row r="211" spans="2:5" ht="15.75" customHeight="1">
      <c r="B211" s="19" t="s">
        <v>176</v>
      </c>
      <c r="C211" s="10"/>
      <c r="D211" s="15">
        <v>10000</v>
      </c>
      <c r="E211" s="15">
        <v>10000</v>
      </c>
    </row>
    <row r="212" spans="2:5" ht="15.75" customHeight="1">
      <c r="B212" s="19" t="s">
        <v>177</v>
      </c>
      <c r="C212" s="10"/>
      <c r="D212" s="15">
        <v>10000</v>
      </c>
      <c r="E212" s="15">
        <v>10000</v>
      </c>
    </row>
    <row r="213" spans="2:5" ht="15.75" customHeight="1">
      <c r="B213" s="19" t="s">
        <v>178</v>
      </c>
      <c r="C213" s="10"/>
      <c r="D213" s="15">
        <v>5000</v>
      </c>
      <c r="E213" s="15">
        <v>5000</v>
      </c>
    </row>
    <row r="214" spans="2:5" ht="15.75" customHeight="1">
      <c r="B214" s="19" t="s">
        <v>179</v>
      </c>
      <c r="C214" s="10"/>
      <c r="D214" s="15">
        <v>5000</v>
      </c>
      <c r="E214" s="15">
        <v>5000</v>
      </c>
    </row>
    <row r="215" spans="2:5" ht="15.75" customHeight="1">
      <c r="B215" s="19" t="s">
        <v>180</v>
      </c>
      <c r="C215" s="10"/>
      <c r="D215" s="15">
        <v>70000</v>
      </c>
      <c r="E215" s="15">
        <v>70000</v>
      </c>
    </row>
    <row r="216" spans="2:5" ht="15.75" customHeight="1">
      <c r="B216" s="19" t="s">
        <v>181</v>
      </c>
      <c r="C216" s="10"/>
      <c r="D216" s="15">
        <v>10000</v>
      </c>
      <c r="E216" s="15">
        <v>10000</v>
      </c>
    </row>
    <row r="217" spans="2:5" ht="15.75" customHeight="1">
      <c r="B217" s="19" t="s">
        <v>182</v>
      </c>
      <c r="C217" s="10"/>
      <c r="D217" s="15">
        <v>5000</v>
      </c>
      <c r="E217" s="15">
        <v>5000</v>
      </c>
    </row>
    <row r="218" spans="2:5" ht="15.75" customHeight="1">
      <c r="B218" s="19" t="s">
        <v>183</v>
      </c>
      <c r="C218" s="10"/>
      <c r="D218" s="15">
        <v>5000</v>
      </c>
      <c r="E218" s="15">
        <v>8000</v>
      </c>
    </row>
    <row r="219" spans="2:5" ht="15.75" customHeight="1">
      <c r="B219" s="19" t="s">
        <v>184</v>
      </c>
      <c r="C219" s="10"/>
      <c r="D219" s="15">
        <v>5000</v>
      </c>
      <c r="E219" s="15">
        <v>5000</v>
      </c>
    </row>
    <row r="220" spans="2:5" ht="15.75" customHeight="1">
      <c r="B220" s="19" t="s">
        <v>185</v>
      </c>
      <c r="C220" s="10"/>
      <c r="D220" s="15">
        <v>5000</v>
      </c>
      <c r="E220" s="15">
        <v>5000</v>
      </c>
    </row>
    <row r="221" spans="2:5" ht="15.75" customHeight="1">
      <c r="B221" s="19" t="s">
        <v>186</v>
      </c>
      <c r="C221" s="10"/>
      <c r="D221" s="15">
        <v>5000</v>
      </c>
      <c r="E221" s="15">
        <v>5000</v>
      </c>
    </row>
    <row r="222" spans="2:5" ht="15.75" customHeight="1">
      <c r="B222" s="19" t="s">
        <v>187</v>
      </c>
      <c r="C222" s="10"/>
      <c r="D222" s="15">
        <v>5000</v>
      </c>
      <c r="E222" s="15">
        <v>5000</v>
      </c>
    </row>
    <row r="223" spans="2:5" ht="15.75" customHeight="1">
      <c r="B223" s="19" t="s">
        <v>188</v>
      </c>
      <c r="C223" s="10"/>
      <c r="D223" s="15" t="s">
        <v>24</v>
      </c>
      <c r="E223" s="15">
        <v>4000</v>
      </c>
    </row>
    <row r="224" spans="2:5" ht="15.75" customHeight="1">
      <c r="B224" s="19" t="s">
        <v>189</v>
      </c>
      <c r="C224" s="10"/>
      <c r="D224" s="15">
        <v>5000</v>
      </c>
      <c r="E224" s="15">
        <v>5000</v>
      </c>
    </row>
    <row r="225" spans="2:5" ht="15.75" customHeight="1">
      <c r="B225" s="19" t="s">
        <v>190</v>
      </c>
      <c r="C225" s="10"/>
      <c r="D225" s="15">
        <v>18000</v>
      </c>
      <c r="E225" s="15">
        <v>18000</v>
      </c>
    </row>
    <row r="226" spans="2:5" ht="15.75" customHeight="1">
      <c r="B226" s="19" t="s">
        <v>124</v>
      </c>
      <c r="C226" s="10"/>
      <c r="D226" s="15">
        <v>8000</v>
      </c>
      <c r="E226" s="15">
        <v>8000</v>
      </c>
    </row>
    <row r="227" spans="2:5" ht="15.75" customHeight="1">
      <c r="B227" s="19" t="s">
        <v>191</v>
      </c>
      <c r="C227" s="10"/>
      <c r="D227" s="15">
        <v>5000</v>
      </c>
      <c r="E227" s="15">
        <v>5000</v>
      </c>
    </row>
    <row r="228" spans="2:5" ht="15.75" customHeight="1">
      <c r="B228" s="19" t="s">
        <v>192</v>
      </c>
      <c r="C228" s="10"/>
      <c r="D228" s="15">
        <v>200000</v>
      </c>
      <c r="E228" s="15">
        <v>200000</v>
      </c>
    </row>
    <row r="229" spans="2:5" ht="15.75" customHeight="1">
      <c r="B229" s="19" t="s">
        <v>193</v>
      </c>
      <c r="C229" s="10"/>
      <c r="D229" s="15">
        <v>100000</v>
      </c>
      <c r="E229" s="15">
        <v>100000</v>
      </c>
    </row>
    <row r="230" spans="2:5" ht="15.75" customHeight="1">
      <c r="B230" s="19" t="s">
        <v>194</v>
      </c>
      <c r="C230" s="10"/>
      <c r="D230" s="15">
        <v>100000</v>
      </c>
      <c r="E230" s="15">
        <v>100000</v>
      </c>
    </row>
    <row r="231" spans="2:5" ht="15.75" customHeight="1">
      <c r="B231" s="19" t="s">
        <v>98</v>
      </c>
      <c r="C231" s="10"/>
      <c r="D231" s="15">
        <v>4000</v>
      </c>
      <c r="E231" s="15">
        <v>4000</v>
      </c>
    </row>
    <row r="232" spans="2:5" ht="15.75" customHeight="1">
      <c r="B232" s="19" t="s">
        <v>195</v>
      </c>
      <c r="C232" s="10"/>
      <c r="D232" s="15">
        <v>3000</v>
      </c>
      <c r="E232" s="15">
        <v>3000</v>
      </c>
    </row>
    <row r="233" spans="2:5" ht="15.75" customHeight="1">
      <c r="B233" s="19" t="s">
        <v>196</v>
      </c>
      <c r="C233" s="10"/>
      <c r="D233" s="15">
        <v>7000</v>
      </c>
      <c r="E233" s="15">
        <v>7000</v>
      </c>
    </row>
    <row r="234" spans="2:5" ht="15.75" customHeight="1">
      <c r="B234" s="19" t="s">
        <v>197</v>
      </c>
      <c r="C234" s="10"/>
      <c r="D234" s="15">
        <v>15000</v>
      </c>
      <c r="E234" s="15">
        <v>15000</v>
      </c>
    </row>
    <row r="235" spans="2:5" ht="15.75" customHeight="1">
      <c r="B235" s="19" t="s">
        <v>198</v>
      </c>
      <c r="C235" s="10"/>
      <c r="D235" s="15">
        <v>250000</v>
      </c>
      <c r="E235" s="15">
        <v>150000</v>
      </c>
    </row>
    <row r="236" spans="2:5" ht="15.75" customHeight="1">
      <c r="B236" s="19" t="s">
        <v>199</v>
      </c>
      <c r="C236" s="10"/>
      <c r="D236" s="15">
        <v>10000</v>
      </c>
      <c r="E236" s="15">
        <v>10000</v>
      </c>
    </row>
    <row r="237" spans="2:5" ht="15.75" customHeight="1">
      <c r="B237" s="19" t="s">
        <v>200</v>
      </c>
      <c r="C237" s="10"/>
      <c r="D237" s="15">
        <v>15000</v>
      </c>
      <c r="E237" s="15">
        <v>15000</v>
      </c>
    </row>
    <row r="238" spans="2:5" ht="15.75" customHeight="1">
      <c r="B238" s="19" t="s">
        <v>201</v>
      </c>
      <c r="C238" s="10"/>
      <c r="D238" s="15">
        <v>10000</v>
      </c>
      <c r="E238" s="15">
        <v>10000</v>
      </c>
    </row>
    <row r="239" spans="2:5" ht="15.75" customHeight="1">
      <c r="B239" s="19" t="s">
        <v>202</v>
      </c>
      <c r="C239" s="10"/>
      <c r="D239" s="15">
        <v>8000</v>
      </c>
      <c r="E239" s="15">
        <v>8000</v>
      </c>
    </row>
    <row r="240" spans="2:5" ht="15.75" customHeight="1">
      <c r="B240" s="19" t="s">
        <v>203</v>
      </c>
      <c r="C240" s="10"/>
      <c r="D240" s="15">
        <v>15000</v>
      </c>
      <c r="E240" s="15">
        <v>15000</v>
      </c>
    </row>
    <row r="241" spans="1:5" ht="15.75" customHeight="1">
      <c r="B241" s="19" t="s">
        <v>204</v>
      </c>
      <c r="C241" s="10"/>
      <c r="D241" s="15">
        <v>8000</v>
      </c>
      <c r="E241" s="15">
        <v>8000</v>
      </c>
    </row>
    <row r="242" spans="1:5" ht="15.75" customHeight="1">
      <c r="B242" s="19" t="s">
        <v>205</v>
      </c>
      <c r="C242" s="10"/>
      <c r="D242" s="15">
        <v>40000</v>
      </c>
      <c r="E242" s="15">
        <v>40000</v>
      </c>
    </row>
    <row r="243" spans="1:5" ht="15.75" customHeight="1">
      <c r="B243" s="19" t="s">
        <v>206</v>
      </c>
      <c r="C243" s="10"/>
      <c r="D243" s="15">
        <v>10000</v>
      </c>
      <c r="E243" s="15">
        <v>10000</v>
      </c>
    </row>
    <row r="244" spans="1:5" ht="15.75" customHeight="1">
      <c r="B244" s="19" t="s">
        <v>207</v>
      </c>
      <c r="C244" s="10"/>
      <c r="D244" s="15">
        <v>5000</v>
      </c>
      <c r="E244" s="15">
        <v>5000</v>
      </c>
    </row>
    <row r="245" spans="1:5" ht="15.75" customHeight="1">
      <c r="B245" s="19" t="s">
        <v>208</v>
      </c>
      <c r="C245" s="10"/>
      <c r="D245" s="15">
        <v>10000</v>
      </c>
      <c r="E245" s="15">
        <v>10000</v>
      </c>
    </row>
    <row r="246" spans="1:5" ht="15.75" customHeight="1">
      <c r="B246" s="19" t="s">
        <v>209</v>
      </c>
      <c r="C246" s="10"/>
      <c r="D246" s="15">
        <v>8000</v>
      </c>
      <c r="E246" s="15">
        <v>8000</v>
      </c>
    </row>
    <row r="247" spans="1:5" ht="15.75" customHeight="1">
      <c r="B247" s="19" t="s">
        <v>210</v>
      </c>
      <c r="C247" s="10"/>
      <c r="D247" s="15">
        <v>15000</v>
      </c>
      <c r="E247" s="15">
        <v>15000</v>
      </c>
    </row>
    <row r="248" spans="1:5" ht="15.75" customHeight="1">
      <c r="B248" s="19" t="s">
        <v>211</v>
      </c>
      <c r="C248" s="10"/>
      <c r="D248" s="15">
        <v>15000</v>
      </c>
      <c r="E248" s="15">
        <v>15000</v>
      </c>
    </row>
    <row r="249" spans="1:5" ht="15.75" customHeight="1">
      <c r="B249" s="19" t="s">
        <v>212</v>
      </c>
      <c r="C249" s="10"/>
      <c r="D249" s="15">
        <v>15000</v>
      </c>
      <c r="E249" s="15">
        <v>15000</v>
      </c>
    </row>
    <row r="250" spans="1:5" ht="15.75" customHeight="1">
      <c r="B250" s="19" t="s">
        <v>213</v>
      </c>
      <c r="C250" s="10"/>
      <c r="D250" s="15">
        <v>10000</v>
      </c>
      <c r="E250" s="15"/>
    </row>
    <row r="251" spans="1:5" ht="15.75" customHeight="1">
      <c r="B251" s="19" t="s">
        <v>214</v>
      </c>
      <c r="C251" s="10"/>
      <c r="D251" s="15">
        <v>5000</v>
      </c>
      <c r="E251" s="15"/>
    </row>
    <row r="252" spans="1:5" ht="15.75" customHeight="1">
      <c r="B252" s="19" t="s">
        <v>97</v>
      </c>
      <c r="C252" s="10"/>
      <c r="D252" s="15">
        <v>10000</v>
      </c>
      <c r="E252" s="15"/>
    </row>
    <row r="253" spans="1:5" ht="15.75" customHeight="1">
      <c r="B253" s="19" t="s">
        <v>215</v>
      </c>
      <c r="C253" s="10"/>
      <c r="D253" s="15">
        <v>10000</v>
      </c>
      <c r="E253" s="15"/>
    </row>
    <row r="254" spans="1:5" ht="15.75" customHeight="1" thickBot="1">
      <c r="A254" s="9"/>
      <c r="B254" s="11" t="s">
        <v>216</v>
      </c>
      <c r="C254" s="11"/>
      <c r="D254" s="16">
        <f>SUM(D52:D253)</f>
        <v>4141609.42</v>
      </c>
      <c r="E254" s="16">
        <f t="shared" ref="E254" si="1">SUM(E52:E253)</f>
        <v>3385128.74</v>
      </c>
    </row>
    <row r="255" spans="1:5" ht="15.75" customHeight="1" thickTop="1">
      <c r="A255" s="9"/>
      <c r="B255" s="11"/>
      <c r="C255" s="11"/>
      <c r="D255" s="20"/>
      <c r="E255" s="20"/>
    </row>
    <row r="256" spans="1:5" ht="15.75" customHeight="1">
      <c r="B256" s="11" t="s">
        <v>217</v>
      </c>
      <c r="C256" s="10"/>
      <c r="D256" s="15"/>
      <c r="E256" s="15"/>
    </row>
    <row r="257" spans="1:5" ht="15.75" customHeight="1">
      <c r="A257" s="9"/>
      <c r="B257" s="11" t="s">
        <v>218</v>
      </c>
      <c r="C257" s="11"/>
      <c r="D257" s="14" t="s">
        <v>9</v>
      </c>
      <c r="E257" s="14">
        <v>2023</v>
      </c>
    </row>
    <row r="258" spans="1:5" ht="15.75" customHeight="1">
      <c r="A258" s="9"/>
      <c r="B258" s="10" t="s">
        <v>219</v>
      </c>
      <c r="C258" s="10"/>
      <c r="D258" s="21">
        <v>31405398.260000002</v>
      </c>
      <c r="E258" s="21">
        <v>24206244.629999999</v>
      </c>
    </row>
    <row r="259" spans="1:5" ht="15.75" customHeight="1">
      <c r="A259" s="9"/>
      <c r="B259" s="10" t="s">
        <v>220</v>
      </c>
      <c r="D259" s="21">
        <v>1046213383.73</v>
      </c>
      <c r="E259" s="21">
        <v>560829025.19000006</v>
      </c>
    </row>
    <row r="260" spans="1:5" ht="15.75" customHeight="1">
      <c r="B260" s="10" t="s">
        <v>221</v>
      </c>
      <c r="D260" s="21">
        <v>48230.34</v>
      </c>
      <c r="E260" s="21">
        <v>48735.49</v>
      </c>
    </row>
    <row r="261" spans="1:5" ht="15.75" customHeight="1">
      <c r="B261" s="10" t="s">
        <v>222</v>
      </c>
      <c r="D261" s="21">
        <v>19958275.550000001</v>
      </c>
      <c r="E261" s="21">
        <v>5786551.6100000003</v>
      </c>
    </row>
    <row r="262" spans="1:5" ht="15.75" customHeight="1">
      <c r="B262" s="10" t="s">
        <v>223</v>
      </c>
      <c r="D262" s="21">
        <v>1806818.87</v>
      </c>
      <c r="E262" s="21">
        <v>5094579.25</v>
      </c>
    </row>
    <row r="263" spans="1:5" ht="15.75" customHeight="1">
      <c r="B263" s="10" t="s">
        <v>224</v>
      </c>
      <c r="D263" s="21">
        <v>39056036.549999997</v>
      </c>
      <c r="E263" s="21">
        <v>28488785.309999999</v>
      </c>
    </row>
    <row r="264" spans="1:5" ht="15.75" customHeight="1">
      <c r="B264" s="10" t="s">
        <v>225</v>
      </c>
      <c r="D264" s="21">
        <v>8351439.2699999996</v>
      </c>
      <c r="E264" s="21">
        <v>4500728.7699999996</v>
      </c>
    </row>
    <row r="265" spans="1:5" ht="15.75" customHeight="1">
      <c r="B265" s="10" t="s">
        <v>226</v>
      </c>
      <c r="D265" s="21">
        <v>9376216.0899999999</v>
      </c>
      <c r="E265" s="21">
        <v>3613357.63</v>
      </c>
    </row>
    <row r="266" spans="1:5" ht="15.75" customHeight="1">
      <c r="B266" s="10" t="s">
        <v>227</v>
      </c>
      <c r="D266" s="21">
        <v>183098.79</v>
      </c>
      <c r="E266" s="21">
        <v>1226256.3600000001</v>
      </c>
    </row>
    <row r="267" spans="1:5" ht="15.75" customHeight="1">
      <c r="B267" s="10" t="s">
        <v>228</v>
      </c>
      <c r="D267" s="21">
        <v>2644470.2400000002</v>
      </c>
      <c r="E267" s="21">
        <v>11639759.98</v>
      </c>
    </row>
    <row r="268" spans="1:5" ht="15.75" customHeight="1">
      <c r="B268" s="10" t="s">
        <v>229</v>
      </c>
      <c r="D268" s="21">
        <v>40481760.899999999</v>
      </c>
      <c r="E268" s="21">
        <v>35939991.149999999</v>
      </c>
    </row>
    <row r="269" spans="1:5" ht="15.75" customHeight="1">
      <c r="B269" s="10" t="s">
        <v>230</v>
      </c>
      <c r="D269" s="21">
        <v>8759457.5299999993</v>
      </c>
      <c r="E269" s="21">
        <v>1367718</v>
      </c>
    </row>
    <row r="270" spans="1:5" ht="15.75" customHeight="1">
      <c r="B270" s="10" t="s">
        <v>231</v>
      </c>
      <c r="D270" s="21">
        <v>2497757.56</v>
      </c>
      <c r="E270" s="21">
        <v>639831.43000000005</v>
      </c>
    </row>
    <row r="271" spans="1:5" ht="15.75" customHeight="1">
      <c r="B271" s="10" t="s">
        <v>232</v>
      </c>
      <c r="D271" s="21">
        <v>6034894.3200000003</v>
      </c>
      <c r="E271" s="21">
        <v>23426142.120000001</v>
      </c>
    </row>
    <row r="272" spans="1:5" ht="15.75" customHeight="1">
      <c r="B272" s="10" t="s">
        <v>233</v>
      </c>
      <c r="D272" s="21">
        <v>10791896.49</v>
      </c>
      <c r="E272" s="21">
        <v>9598402.6600000001</v>
      </c>
    </row>
    <row r="273" spans="2:5" ht="15.75" customHeight="1">
      <c r="B273" s="10" t="s">
        <v>234</v>
      </c>
      <c r="D273" s="21">
        <v>30129752.93</v>
      </c>
      <c r="E273" s="21">
        <v>21743194.829999998</v>
      </c>
    </row>
    <row r="274" spans="2:5" ht="15.75" customHeight="1">
      <c r="B274" s="10" t="s">
        <v>235</v>
      </c>
      <c r="D274" s="21">
        <v>3199954.55</v>
      </c>
      <c r="E274" s="21">
        <v>13686797.550000001</v>
      </c>
    </row>
    <row r="275" spans="2:5" ht="15.75" customHeight="1">
      <c r="B275" s="10" t="s">
        <v>236</v>
      </c>
      <c r="D275" s="21">
        <v>20357173.920000002</v>
      </c>
      <c r="E275" s="21">
        <v>10490970.73</v>
      </c>
    </row>
    <row r="276" spans="2:5" ht="15.75" customHeight="1">
      <c r="B276" s="10" t="s">
        <v>237</v>
      </c>
      <c r="D276" s="21">
        <v>5808346.7599999998</v>
      </c>
      <c r="E276" s="21">
        <v>1481767.04</v>
      </c>
    </row>
    <row r="277" spans="2:5" ht="15.75" customHeight="1">
      <c r="B277" s="10" t="s">
        <v>238</v>
      </c>
      <c r="D277" s="21">
        <v>2601374.23</v>
      </c>
      <c r="E277" s="21">
        <v>30757861.739999998</v>
      </c>
    </row>
    <row r="278" spans="2:5" ht="15.75" customHeight="1">
      <c r="B278" s="10" t="s">
        <v>239</v>
      </c>
      <c r="D278" s="21">
        <v>84731907.129999995</v>
      </c>
      <c r="E278" s="21">
        <v>58662251</v>
      </c>
    </row>
    <row r="279" spans="2:5" ht="15.75" customHeight="1">
      <c r="B279" s="10" t="s">
        <v>240</v>
      </c>
      <c r="D279" s="21">
        <v>26296628.82</v>
      </c>
      <c r="E279" s="21">
        <v>16269651.470000001</v>
      </c>
    </row>
    <row r="280" spans="2:5" ht="15.75" customHeight="1">
      <c r="B280" s="10" t="s">
        <v>241</v>
      </c>
      <c r="D280" s="21">
        <v>7279280.4299999997</v>
      </c>
      <c r="E280" s="21">
        <v>9400938.4700000007</v>
      </c>
    </row>
    <row r="281" spans="2:5" ht="15.75" customHeight="1">
      <c r="B281" s="10" t="s">
        <v>242</v>
      </c>
      <c r="D281" s="21">
        <v>106053877.04000001</v>
      </c>
      <c r="E281" s="21">
        <v>26549097.989999998</v>
      </c>
    </row>
    <row r="282" spans="2:5" ht="15.75" customHeight="1">
      <c r="B282" s="10" t="s">
        <v>243</v>
      </c>
      <c r="D282" s="21">
        <v>1923072.21</v>
      </c>
      <c r="E282" s="21">
        <v>3288752.03</v>
      </c>
    </row>
    <row r="283" spans="2:5" ht="15.75" customHeight="1">
      <c r="B283" s="10" t="s">
        <v>244</v>
      </c>
      <c r="D283" s="21">
        <v>507827.92</v>
      </c>
      <c r="E283" s="21">
        <v>509952.92</v>
      </c>
    </row>
    <row r="284" spans="2:5" ht="15.75" customHeight="1">
      <c r="B284" s="10" t="s">
        <v>245</v>
      </c>
      <c r="D284" s="21">
        <v>43431343.789999999</v>
      </c>
      <c r="E284" s="21">
        <v>37607708.329999998</v>
      </c>
    </row>
    <row r="285" spans="2:5" ht="15.75" customHeight="1">
      <c r="B285" s="10" t="s">
        <v>246</v>
      </c>
      <c r="D285" s="21">
        <v>31473322.940000001</v>
      </c>
      <c r="E285" s="21">
        <v>29275428.760000002</v>
      </c>
    </row>
    <row r="286" spans="2:5" ht="15.75" customHeight="1">
      <c r="B286" s="10" t="s">
        <v>247</v>
      </c>
      <c r="D286" s="21">
        <v>2639109.62</v>
      </c>
      <c r="E286" s="21">
        <v>4079886.46</v>
      </c>
    </row>
    <row r="287" spans="2:5" ht="15.75" customHeight="1">
      <c r="B287" s="10" t="s">
        <v>248</v>
      </c>
      <c r="D287" s="21">
        <v>8790850.5</v>
      </c>
      <c r="E287" s="21">
        <v>7574928.5</v>
      </c>
    </row>
    <row r="288" spans="2:5" ht="15.75" customHeight="1">
      <c r="B288" s="10" t="s">
        <v>249</v>
      </c>
      <c r="D288" s="21">
        <v>4003085.81</v>
      </c>
      <c r="E288" s="21">
        <v>1830498.66</v>
      </c>
    </row>
    <row r="289" spans="2:5" ht="15.75" customHeight="1">
      <c r="B289" s="10" t="s">
        <v>250</v>
      </c>
      <c r="D289" s="21">
        <v>6774032.0899999999</v>
      </c>
      <c r="E289" s="21">
        <v>3014958.4</v>
      </c>
    </row>
    <row r="290" spans="2:5" ht="15.75" customHeight="1">
      <c r="B290" s="10" t="s">
        <v>251</v>
      </c>
      <c r="D290" s="21">
        <v>7079881.5499999998</v>
      </c>
      <c r="E290" s="21">
        <v>2141614.54</v>
      </c>
    </row>
    <row r="291" spans="2:5" ht="15.75" customHeight="1">
      <c r="B291" s="10" t="s">
        <v>252</v>
      </c>
      <c r="D291" s="21">
        <v>2551693.2000000002</v>
      </c>
      <c r="E291" s="21">
        <v>8247040.8200000003</v>
      </c>
    </row>
    <row r="292" spans="2:5" ht="15.75" customHeight="1">
      <c r="B292" s="10" t="s">
        <v>253</v>
      </c>
      <c r="D292" s="21">
        <v>4304141.9400000004</v>
      </c>
      <c r="E292" s="21">
        <v>12648747.779999999</v>
      </c>
    </row>
    <row r="293" spans="2:5" ht="15.75" customHeight="1">
      <c r="B293" s="10" t="s">
        <v>254</v>
      </c>
      <c r="D293" s="21">
        <v>5529937.1100000003</v>
      </c>
      <c r="E293" s="21">
        <v>15098248.939999999</v>
      </c>
    </row>
    <row r="294" spans="2:5" ht="15.75" customHeight="1">
      <c r="B294" s="10" t="s">
        <v>255</v>
      </c>
      <c r="D294" s="21">
        <v>1732955.96</v>
      </c>
      <c r="E294" s="21">
        <v>5313503.51</v>
      </c>
    </row>
    <row r="295" spans="2:5" ht="15.75" customHeight="1">
      <c r="B295" s="10" t="s">
        <v>256</v>
      </c>
      <c r="D295" s="21">
        <v>4303447.95</v>
      </c>
      <c r="E295" s="21">
        <v>2667984.7599999998</v>
      </c>
    </row>
    <row r="296" spans="2:5" ht="15.75" customHeight="1">
      <c r="B296" s="10" t="s">
        <v>257</v>
      </c>
      <c r="D296" s="21">
        <v>4873073.58</v>
      </c>
      <c r="E296" s="21">
        <v>4679818.3499999996</v>
      </c>
    </row>
    <row r="297" spans="2:5" ht="15.75" customHeight="1">
      <c r="B297" s="10" t="s">
        <v>258</v>
      </c>
      <c r="D297" s="21">
        <v>6563409.8700000001</v>
      </c>
      <c r="E297" s="21">
        <v>4709222.4800000004</v>
      </c>
    </row>
    <row r="298" spans="2:5" ht="15.75" customHeight="1">
      <c r="B298" s="10" t="s">
        <v>259</v>
      </c>
      <c r="D298" s="21">
        <v>3579974.67</v>
      </c>
      <c r="E298" s="21">
        <v>2423343.5099999998</v>
      </c>
    </row>
    <row r="299" spans="2:5" ht="15.75" customHeight="1">
      <c r="B299" s="10" t="s">
        <v>260</v>
      </c>
      <c r="D299" s="21">
        <v>70579.31</v>
      </c>
      <c r="E299" s="21">
        <v>1603906.33</v>
      </c>
    </row>
    <row r="300" spans="2:5" ht="15.75" customHeight="1">
      <c r="B300" s="10" t="s">
        <v>261</v>
      </c>
      <c r="D300" s="21">
        <v>13770026.310000001</v>
      </c>
      <c r="E300" s="21">
        <v>10769311.380000001</v>
      </c>
    </row>
    <row r="301" spans="2:5" ht="15.75" customHeight="1">
      <c r="B301" s="10" t="s">
        <v>262</v>
      </c>
      <c r="D301" s="21">
        <v>240075.79</v>
      </c>
      <c r="E301" s="21">
        <v>465125</v>
      </c>
    </row>
    <row r="302" spans="2:5" ht="15.75" customHeight="1">
      <c r="B302" s="10" t="s">
        <v>263</v>
      </c>
      <c r="D302" s="21">
        <v>7672896.4299999997</v>
      </c>
      <c r="E302" s="21">
        <v>865708.33</v>
      </c>
    </row>
    <row r="303" spans="2:5" ht="15.75" customHeight="1">
      <c r="B303" s="10" t="s">
        <v>264</v>
      </c>
      <c r="D303" s="21">
        <v>8522085.3499999996</v>
      </c>
      <c r="E303" s="21" t="s">
        <v>24</v>
      </c>
    </row>
    <row r="304" spans="2:5" ht="15.75" customHeight="1">
      <c r="B304" s="10" t="s">
        <v>265</v>
      </c>
      <c r="D304" s="21">
        <v>836250.61</v>
      </c>
      <c r="E304" s="21">
        <v>170153.2</v>
      </c>
    </row>
    <row r="305" spans="2:5" ht="15.75" customHeight="1">
      <c r="B305" s="10" t="s">
        <v>266</v>
      </c>
      <c r="C305" s="22"/>
      <c r="D305" s="15">
        <v>192503.6</v>
      </c>
      <c r="E305" s="15" t="s">
        <v>24</v>
      </c>
    </row>
    <row r="306" spans="2:5" ht="15.75" customHeight="1">
      <c r="B306" s="10" t="s">
        <v>267</v>
      </c>
      <c r="C306" s="22"/>
      <c r="D306" s="15">
        <v>106280</v>
      </c>
      <c r="E306" s="15" t="s">
        <v>24</v>
      </c>
    </row>
    <row r="307" spans="2:5" ht="15.75" customHeight="1">
      <c r="B307" s="10" t="s">
        <v>268</v>
      </c>
      <c r="C307" s="22"/>
      <c r="D307" s="15">
        <v>1070077.3899999999</v>
      </c>
      <c r="E307" s="15" t="s">
        <v>24</v>
      </c>
    </row>
    <row r="308" spans="2:5" ht="15.75" customHeight="1">
      <c r="B308" s="10" t="s">
        <v>269</v>
      </c>
      <c r="C308" s="22"/>
      <c r="D308" s="15">
        <v>9601.2000000000007</v>
      </c>
      <c r="E308" s="15" t="s">
        <v>24</v>
      </c>
    </row>
    <row r="309" spans="2:5" ht="15.75" customHeight="1">
      <c r="B309" s="10" t="s">
        <v>270</v>
      </c>
      <c r="C309" s="22"/>
      <c r="D309" s="15">
        <v>809666.2</v>
      </c>
      <c r="E309" s="15" t="s">
        <v>24</v>
      </c>
    </row>
    <row r="310" spans="2:5" ht="15.75" customHeight="1" thickBot="1">
      <c r="B310" s="11" t="s">
        <v>271</v>
      </c>
      <c r="C310" s="9"/>
      <c r="D310" s="16">
        <f>SUM(D258:D309)</f>
        <v>1687428633.1999993</v>
      </c>
      <c r="E310" s="16">
        <f>SUM(E258:E304)</f>
        <v>1064434483.3900001</v>
      </c>
    </row>
    <row r="311" spans="2:5" ht="15.75" customHeight="1" thickTop="1">
      <c r="B311" s="10"/>
      <c r="D311" s="21"/>
      <c r="E311" s="21"/>
    </row>
    <row r="312" spans="2:5" ht="15.75" customHeight="1">
      <c r="B312" s="10"/>
      <c r="D312" s="21"/>
      <c r="E312" s="21"/>
    </row>
    <row r="313" spans="2:5" ht="15.75" customHeight="1">
      <c r="B313" s="11" t="s">
        <v>272</v>
      </c>
      <c r="C313" s="10"/>
      <c r="D313" s="15"/>
      <c r="E313" s="15"/>
    </row>
    <row r="314" spans="2:5" ht="15.75" customHeight="1">
      <c r="B314" s="11" t="s">
        <v>218</v>
      </c>
      <c r="C314" s="11"/>
      <c r="D314" s="14" t="s">
        <v>9</v>
      </c>
      <c r="E314" s="14">
        <v>2023</v>
      </c>
    </row>
    <row r="315" spans="2:5" ht="15.75" customHeight="1">
      <c r="B315" s="10" t="s">
        <v>273</v>
      </c>
      <c r="D315" s="17">
        <v>8692554.3100000005</v>
      </c>
      <c r="E315" s="17">
        <v>12121714.220000001</v>
      </c>
    </row>
    <row r="316" spans="2:5" ht="15.75" customHeight="1">
      <c r="B316" s="10" t="s">
        <v>274</v>
      </c>
      <c r="D316" s="17">
        <v>975990.69</v>
      </c>
      <c r="E316" s="17">
        <v>1705329.29</v>
      </c>
    </row>
    <row r="317" spans="2:5" ht="15.75" customHeight="1" thickBot="1">
      <c r="B317" s="11" t="s">
        <v>271</v>
      </c>
      <c r="C317" s="9"/>
      <c r="D317" s="23">
        <f t="shared" ref="D317:E317" si="2">SUM(D315:D316)</f>
        <v>9668545</v>
      </c>
      <c r="E317" s="16">
        <f t="shared" si="2"/>
        <v>13827043.510000002</v>
      </c>
    </row>
    <row r="318" spans="2:5" ht="15.75" customHeight="1" thickTop="1">
      <c r="B318" s="11"/>
      <c r="D318" s="15"/>
      <c r="E318" s="15"/>
    </row>
    <row r="319" spans="2:5" ht="15.75" customHeight="1">
      <c r="B319" s="11"/>
      <c r="C319" s="10"/>
      <c r="D319" s="15"/>
      <c r="E319" s="15"/>
    </row>
    <row r="320" spans="2:5" ht="279.75" customHeight="1">
      <c r="B320" s="24" t="s">
        <v>275</v>
      </c>
      <c r="C320" s="2"/>
      <c r="D320" s="2"/>
      <c r="E320" s="2"/>
    </row>
    <row r="321" spans="1:5" ht="15.75" customHeight="1">
      <c r="A321" s="9"/>
      <c r="B321" s="10" t="s">
        <v>276</v>
      </c>
      <c r="C321" s="11"/>
      <c r="D321" s="21"/>
      <c r="E321" s="21"/>
    </row>
    <row r="322" spans="1:5" ht="15.75" customHeight="1">
      <c r="B322" s="10"/>
      <c r="C322" s="10"/>
      <c r="D322" s="25"/>
      <c r="E322" s="25"/>
    </row>
    <row r="323" spans="1:5" ht="15.75" customHeight="1">
      <c r="A323" s="9"/>
      <c r="B323" s="11"/>
      <c r="C323" s="11"/>
      <c r="D323" s="14"/>
      <c r="E323" s="26"/>
    </row>
    <row r="324" spans="1:5" ht="15.75" customHeight="1">
      <c r="A324" s="9"/>
      <c r="B324" s="11" t="s">
        <v>218</v>
      </c>
      <c r="C324" s="11"/>
      <c r="D324" s="14" t="s">
        <v>9</v>
      </c>
      <c r="E324" s="14" t="s">
        <v>10</v>
      </c>
    </row>
    <row r="325" spans="1:5" ht="15.75" customHeight="1">
      <c r="B325" s="10" t="s">
        <v>277</v>
      </c>
      <c r="C325" s="10"/>
      <c r="D325" s="17">
        <v>430150.71</v>
      </c>
      <c r="E325" s="17">
        <v>430150.71</v>
      </c>
    </row>
    <row r="326" spans="1:5" ht="15.75" customHeight="1">
      <c r="B326" s="10" t="s">
        <v>278</v>
      </c>
      <c r="C326" s="10"/>
      <c r="D326" s="17">
        <v>55457.48</v>
      </c>
      <c r="E326" s="17">
        <v>30457.48</v>
      </c>
    </row>
    <row r="327" spans="1:5" ht="15.75" customHeight="1">
      <c r="B327" s="10" t="s">
        <v>279</v>
      </c>
      <c r="C327" s="10"/>
      <c r="D327" s="17">
        <v>10575239</v>
      </c>
      <c r="E327" s="17">
        <v>12270432.300000001</v>
      </c>
    </row>
    <row r="328" spans="1:5" ht="15.75" customHeight="1">
      <c r="B328" s="10" t="s">
        <v>280</v>
      </c>
      <c r="C328" s="10"/>
      <c r="D328" s="17">
        <v>32890</v>
      </c>
      <c r="E328" s="17">
        <v>32890</v>
      </c>
    </row>
    <row r="329" spans="1:5" ht="15.75" customHeight="1">
      <c r="B329" s="10" t="s">
        <v>281</v>
      </c>
      <c r="C329" s="10"/>
      <c r="D329" s="17">
        <v>5516</v>
      </c>
      <c r="E329" s="17">
        <v>5516</v>
      </c>
    </row>
    <row r="330" spans="1:5" ht="15.75" customHeight="1">
      <c r="B330" s="10" t="s">
        <v>282</v>
      </c>
      <c r="C330" s="10"/>
      <c r="D330" s="17">
        <v>449781.94</v>
      </c>
      <c r="E330" s="17">
        <v>453828.89</v>
      </c>
    </row>
    <row r="331" spans="1:5" ht="15.75" customHeight="1">
      <c r="B331" s="10" t="s">
        <v>283</v>
      </c>
      <c r="C331" s="10"/>
      <c r="D331" s="17">
        <v>404135.5</v>
      </c>
      <c r="E331" s="17">
        <v>371239.48</v>
      </c>
    </row>
    <row r="332" spans="1:5" ht="15.75" customHeight="1">
      <c r="B332" s="10" t="s">
        <v>284</v>
      </c>
      <c r="C332" s="10"/>
      <c r="D332" s="17">
        <v>265086.39</v>
      </c>
      <c r="E332" s="17">
        <v>349282.34</v>
      </c>
    </row>
    <row r="333" spans="1:5" ht="15.75" customHeight="1">
      <c r="B333" s="10" t="s">
        <v>285</v>
      </c>
      <c r="C333" s="10"/>
      <c r="D333" s="17" t="s">
        <v>24</v>
      </c>
      <c r="E333" s="17">
        <v>7395</v>
      </c>
    </row>
    <row r="334" spans="1:5" ht="15.75" customHeight="1">
      <c r="B334" s="10" t="s">
        <v>286</v>
      </c>
      <c r="C334" s="10"/>
      <c r="D334" s="17">
        <v>13510.2</v>
      </c>
      <c r="E334" s="17">
        <v>13510.2</v>
      </c>
    </row>
    <row r="335" spans="1:5" ht="15.75" customHeight="1">
      <c r="B335" s="10" t="s">
        <v>287</v>
      </c>
      <c r="C335" s="10"/>
      <c r="D335" s="17" t="s">
        <v>24</v>
      </c>
      <c r="E335" s="17">
        <v>60388463.450000003</v>
      </c>
    </row>
    <row r="336" spans="1:5" ht="15.75" customHeight="1">
      <c r="B336" s="10" t="s">
        <v>288</v>
      </c>
      <c r="C336" s="10"/>
      <c r="D336" s="17">
        <v>1349800</v>
      </c>
      <c r="E336" s="17">
        <v>1222100</v>
      </c>
    </row>
    <row r="337" spans="1:5" ht="15.75" customHeight="1">
      <c r="B337" s="10" t="s">
        <v>289</v>
      </c>
      <c r="C337" s="10"/>
      <c r="D337" s="17">
        <v>38250573.759999998</v>
      </c>
      <c r="E337" s="17">
        <v>38250573.759999998</v>
      </c>
    </row>
    <row r="338" spans="1:5" ht="15.75" customHeight="1">
      <c r="B338" s="10" t="s">
        <v>290</v>
      </c>
      <c r="C338" s="10"/>
      <c r="D338" s="17">
        <v>7250730.5499999998</v>
      </c>
      <c r="E338" s="17">
        <v>7250730.5499999998</v>
      </c>
    </row>
    <row r="339" spans="1:5" ht="15.75" customHeight="1" thickBot="1">
      <c r="B339" s="11" t="s">
        <v>216</v>
      </c>
      <c r="C339" s="10"/>
      <c r="D339" s="27">
        <f t="shared" ref="D339:E339" si="3">SUM(D325:D338)</f>
        <v>59082871.529999994</v>
      </c>
      <c r="E339" s="27">
        <f t="shared" si="3"/>
        <v>121076570.16000001</v>
      </c>
    </row>
    <row r="340" spans="1:5" ht="15.75" customHeight="1" thickTop="1">
      <c r="B340" s="11"/>
      <c r="C340" s="10"/>
      <c r="D340" s="15"/>
      <c r="E340" s="15"/>
    </row>
    <row r="341" spans="1:5" ht="15.75" customHeight="1">
      <c r="B341" s="11"/>
      <c r="C341" s="10"/>
      <c r="D341" s="15"/>
      <c r="E341" s="15"/>
    </row>
    <row r="342" spans="1:5" ht="15.75" customHeight="1">
      <c r="B342" s="11"/>
      <c r="C342" s="10"/>
      <c r="D342" s="15"/>
      <c r="E342" s="15"/>
    </row>
    <row r="343" spans="1:5" ht="105.75" customHeight="1">
      <c r="B343" s="1" t="s">
        <v>291</v>
      </c>
      <c r="C343" s="2"/>
      <c r="D343" s="2"/>
      <c r="E343" s="2"/>
    </row>
    <row r="344" spans="1:5" ht="18.75" customHeight="1">
      <c r="B344" s="28"/>
    </row>
    <row r="345" spans="1:5" ht="15.75" customHeight="1">
      <c r="A345" s="9"/>
      <c r="B345" s="10" t="s">
        <v>292</v>
      </c>
      <c r="C345" s="11"/>
      <c r="D345" s="21"/>
      <c r="E345" s="21"/>
    </row>
    <row r="346" spans="1:5" ht="15.75" customHeight="1">
      <c r="A346" s="9"/>
      <c r="B346" s="11" t="s">
        <v>218</v>
      </c>
      <c r="C346" s="11"/>
      <c r="D346" s="14" t="s">
        <v>9</v>
      </c>
      <c r="E346" s="14">
        <v>2023</v>
      </c>
    </row>
    <row r="347" spans="1:5" ht="15.75" customHeight="1">
      <c r="B347" s="10" t="s">
        <v>293</v>
      </c>
      <c r="C347" s="10"/>
      <c r="D347" s="17">
        <v>65945270.869999997</v>
      </c>
      <c r="E347" s="17">
        <v>25711384.719999999</v>
      </c>
    </row>
    <row r="348" spans="1:5" ht="15.75" customHeight="1">
      <c r="B348" s="10" t="s">
        <v>294</v>
      </c>
      <c r="D348" s="17">
        <v>527443.32999999996</v>
      </c>
      <c r="E348" s="17">
        <v>527443.32999999996</v>
      </c>
    </row>
    <row r="349" spans="1:5" ht="15.75" customHeight="1">
      <c r="B349" s="10" t="s">
        <v>295</v>
      </c>
      <c r="D349" s="17">
        <v>210530.59</v>
      </c>
      <c r="E349" s="17">
        <v>210530.59</v>
      </c>
    </row>
    <row r="350" spans="1:5" ht="15.75" customHeight="1">
      <c r="B350" s="10" t="s">
        <v>296</v>
      </c>
      <c r="D350" s="17">
        <v>512335.98</v>
      </c>
      <c r="E350" s="17">
        <v>512335.98</v>
      </c>
    </row>
    <row r="351" spans="1:5" ht="15.75" customHeight="1">
      <c r="B351" s="10" t="s">
        <v>297</v>
      </c>
      <c r="D351" s="17">
        <v>12696832.48</v>
      </c>
      <c r="E351" s="17">
        <v>12696832.48</v>
      </c>
    </row>
    <row r="352" spans="1:5" ht="15.75" customHeight="1">
      <c r="B352" s="10" t="s">
        <v>298</v>
      </c>
      <c r="D352" s="17">
        <v>763433</v>
      </c>
      <c r="E352" s="17">
        <v>763433</v>
      </c>
    </row>
    <row r="353" spans="2:5" ht="15.75" customHeight="1">
      <c r="B353" s="10" t="s">
        <v>299</v>
      </c>
      <c r="D353" s="17">
        <v>1603275</v>
      </c>
      <c r="E353" s="17">
        <v>1603275</v>
      </c>
    </row>
    <row r="354" spans="2:5" ht="15.75" customHeight="1">
      <c r="B354" s="10" t="s">
        <v>300</v>
      </c>
      <c r="D354" s="17">
        <v>3983930</v>
      </c>
      <c r="E354" s="17">
        <v>3983930</v>
      </c>
    </row>
    <row r="355" spans="2:5" ht="15.75" customHeight="1">
      <c r="B355" s="10" t="s">
        <v>301</v>
      </c>
      <c r="D355" s="17">
        <v>188264.99</v>
      </c>
      <c r="E355" s="17">
        <v>188264.99</v>
      </c>
    </row>
    <row r="356" spans="2:5" ht="15.75" customHeight="1">
      <c r="B356" s="10" t="s">
        <v>302</v>
      </c>
      <c r="D356" s="17">
        <v>2527795.7200000002</v>
      </c>
      <c r="E356" s="17">
        <v>2527795.7200000002</v>
      </c>
    </row>
    <row r="357" spans="2:5" ht="15.75" customHeight="1">
      <c r="B357" s="10" t="s">
        <v>303</v>
      </c>
      <c r="D357" s="17">
        <v>601891.5</v>
      </c>
      <c r="E357" s="17">
        <v>601891.5</v>
      </c>
    </row>
    <row r="358" spans="2:5" ht="15.75" customHeight="1">
      <c r="B358" s="10" t="s">
        <v>304</v>
      </c>
      <c r="D358" s="17">
        <v>2951359.39</v>
      </c>
      <c r="E358" s="17">
        <v>2951359.39</v>
      </c>
    </row>
    <row r="359" spans="2:5" ht="15.75" customHeight="1">
      <c r="B359" s="10" t="s">
        <v>305</v>
      </c>
      <c r="D359" s="17">
        <v>2376089.4700000002</v>
      </c>
      <c r="E359" s="17">
        <v>2376089.4700000002</v>
      </c>
    </row>
    <row r="360" spans="2:5" ht="15.75" customHeight="1">
      <c r="B360" s="10" t="s">
        <v>306</v>
      </c>
      <c r="D360" s="17">
        <v>267606.57</v>
      </c>
      <c r="E360" s="17">
        <v>267606.57</v>
      </c>
    </row>
    <row r="361" spans="2:5" ht="15.75" customHeight="1">
      <c r="B361" s="10" t="s">
        <v>307</v>
      </c>
      <c r="D361" s="17">
        <v>2434186.67</v>
      </c>
      <c r="E361" s="17">
        <v>2434186.67</v>
      </c>
    </row>
    <row r="362" spans="2:5" ht="15.75" customHeight="1">
      <c r="B362" s="10" t="s">
        <v>308</v>
      </c>
      <c r="D362" s="17">
        <v>633256.89</v>
      </c>
      <c r="E362" s="17">
        <v>633256.89</v>
      </c>
    </row>
    <row r="363" spans="2:5" ht="15.75" customHeight="1">
      <c r="B363" s="10" t="s">
        <v>309</v>
      </c>
      <c r="D363" s="17">
        <v>3157042.6</v>
      </c>
      <c r="E363" s="17">
        <v>3157042.6</v>
      </c>
    </row>
    <row r="364" spans="2:5" ht="15.75" customHeight="1">
      <c r="B364" s="10" t="s">
        <v>310</v>
      </c>
      <c r="D364" s="17">
        <v>1214911.8700000001</v>
      </c>
      <c r="E364" s="17">
        <v>1214911.8700000001</v>
      </c>
    </row>
    <row r="365" spans="2:5" ht="15.75" customHeight="1">
      <c r="B365" s="10" t="s">
        <v>311</v>
      </c>
      <c r="D365" s="17">
        <v>1313887.42</v>
      </c>
      <c r="E365" s="17">
        <v>1313887.42</v>
      </c>
    </row>
    <row r="366" spans="2:5" ht="15.75" customHeight="1">
      <c r="B366" s="10" t="s">
        <v>312</v>
      </c>
      <c r="D366" s="17">
        <v>2293383.46</v>
      </c>
      <c r="E366" s="17">
        <v>2293383.46</v>
      </c>
    </row>
    <row r="367" spans="2:5" ht="15.75" customHeight="1">
      <c r="B367" s="10" t="s">
        <v>313</v>
      </c>
      <c r="D367" s="17">
        <v>224422.17</v>
      </c>
      <c r="E367" s="17">
        <v>224422.17</v>
      </c>
    </row>
    <row r="368" spans="2:5" ht="15.75" customHeight="1">
      <c r="B368" s="10" t="s">
        <v>314</v>
      </c>
      <c r="D368" s="17">
        <v>297791.27</v>
      </c>
      <c r="E368" s="17">
        <v>297791.27</v>
      </c>
    </row>
    <row r="369" spans="2:5" ht="15.75" customHeight="1">
      <c r="B369" s="10" t="s">
        <v>315</v>
      </c>
      <c r="D369" s="17">
        <v>345322.23999999999</v>
      </c>
      <c r="E369" s="17">
        <v>345322.23999999999</v>
      </c>
    </row>
    <row r="370" spans="2:5" ht="15.75" customHeight="1">
      <c r="B370" s="10" t="s">
        <v>316</v>
      </c>
      <c r="D370" s="17">
        <v>102463.39</v>
      </c>
      <c r="E370" s="17">
        <v>102463.39</v>
      </c>
    </row>
    <row r="371" spans="2:5" ht="15.75" customHeight="1">
      <c r="B371" s="10" t="s">
        <v>317</v>
      </c>
      <c r="D371" s="17">
        <v>49654.78</v>
      </c>
      <c r="E371" s="17">
        <v>49654.78</v>
      </c>
    </row>
    <row r="372" spans="2:5" ht="15.75" customHeight="1">
      <c r="B372" s="10" t="s">
        <v>318</v>
      </c>
      <c r="D372" s="17">
        <v>13647.18</v>
      </c>
      <c r="E372" s="17">
        <v>13647.18</v>
      </c>
    </row>
    <row r="373" spans="2:5" ht="15.75" customHeight="1">
      <c r="B373" s="10" t="s">
        <v>319</v>
      </c>
      <c r="D373" s="17">
        <v>450720</v>
      </c>
      <c r="E373" s="17">
        <v>450720</v>
      </c>
    </row>
    <row r="374" spans="2:5" ht="15.75" customHeight="1">
      <c r="B374" s="10" t="s">
        <v>320</v>
      </c>
      <c r="D374" s="17">
        <v>202547.4</v>
      </c>
      <c r="E374" s="17">
        <v>202547.4</v>
      </c>
    </row>
    <row r="375" spans="2:5" ht="15.75" customHeight="1">
      <c r="B375" s="10" t="s">
        <v>321</v>
      </c>
      <c r="D375" s="17">
        <v>82838.28</v>
      </c>
      <c r="E375" s="17">
        <v>82838.28</v>
      </c>
    </row>
    <row r="376" spans="2:5" ht="15.75" customHeight="1">
      <c r="B376" s="10" t="s">
        <v>322</v>
      </c>
      <c r="D376" s="17">
        <v>83287.199999999997</v>
      </c>
      <c r="E376" s="17">
        <v>83287.199999999997</v>
      </c>
    </row>
    <row r="377" spans="2:5" ht="15.75" customHeight="1">
      <c r="B377" s="10" t="s">
        <v>323</v>
      </c>
      <c r="D377" s="17">
        <v>332241.36</v>
      </c>
      <c r="E377" s="17">
        <v>332241.36</v>
      </c>
    </row>
    <row r="378" spans="2:5" ht="15.75" customHeight="1">
      <c r="B378" s="10" t="s">
        <v>324</v>
      </c>
      <c r="D378" s="17">
        <v>13442.17</v>
      </c>
      <c r="E378" s="17">
        <v>13442.17</v>
      </c>
    </row>
    <row r="379" spans="2:5" ht="15.75" customHeight="1">
      <c r="B379" s="10" t="s">
        <v>325</v>
      </c>
      <c r="D379" s="17">
        <v>18985.12</v>
      </c>
      <c r="E379" s="17">
        <v>18985.12</v>
      </c>
    </row>
    <row r="380" spans="2:5" ht="15.75" customHeight="1">
      <c r="B380" s="10" t="s">
        <v>326</v>
      </c>
      <c r="D380" s="17">
        <v>10395.64</v>
      </c>
      <c r="E380" s="17">
        <v>10395.64</v>
      </c>
    </row>
    <row r="381" spans="2:5" ht="15.75" customHeight="1" thickBot="1">
      <c r="B381" s="29" t="s">
        <v>271</v>
      </c>
      <c r="D381" s="16">
        <f>SUM(D347:D380)</f>
        <v>108430486</v>
      </c>
      <c r="E381" s="16">
        <f>SUM(E347:E380)</f>
        <v>68196599.850000024</v>
      </c>
    </row>
    <row r="382" spans="2:5" ht="15.75" customHeight="1" thickTop="1">
      <c r="B382" s="10"/>
      <c r="D382" s="21"/>
      <c r="E382" s="21"/>
    </row>
    <row r="383" spans="2:5" ht="15.75" customHeight="1">
      <c r="B383" s="10"/>
      <c r="C383" s="11"/>
      <c r="D383" s="11"/>
      <c r="E383" s="12"/>
    </row>
    <row r="384" spans="2:5" ht="15.75" customHeight="1">
      <c r="B384" s="11" t="s">
        <v>327</v>
      </c>
      <c r="C384" s="11"/>
      <c r="D384" s="11"/>
      <c r="E384" s="12"/>
    </row>
    <row r="385" spans="1:5" ht="15.75" customHeight="1">
      <c r="B385" s="10" t="s">
        <v>328</v>
      </c>
      <c r="C385" s="10"/>
      <c r="D385" s="10"/>
      <c r="E385" s="21"/>
    </row>
    <row r="386" spans="1:5" ht="15.75" customHeight="1">
      <c r="B386" s="10"/>
      <c r="C386" s="10"/>
      <c r="D386" s="10"/>
      <c r="E386" s="21"/>
    </row>
    <row r="387" spans="1:5" ht="15.75" customHeight="1">
      <c r="A387" s="10"/>
      <c r="B387" s="30" t="s">
        <v>329</v>
      </c>
      <c r="C387" s="31"/>
      <c r="D387" s="32" t="s">
        <v>330</v>
      </c>
      <c r="E387" s="33" t="s">
        <v>331</v>
      </c>
    </row>
    <row r="388" spans="1:5" ht="15.75" customHeight="1">
      <c r="A388" s="10"/>
      <c r="B388" s="34">
        <v>44620</v>
      </c>
      <c r="C388" s="10" t="s">
        <v>332</v>
      </c>
      <c r="D388" s="25"/>
      <c r="E388" s="17">
        <v>230000</v>
      </c>
    </row>
    <row r="389" spans="1:5" ht="15.75" customHeight="1">
      <c r="A389" s="35"/>
      <c r="B389" s="36">
        <v>44657</v>
      </c>
      <c r="C389" s="10" t="s">
        <v>333</v>
      </c>
      <c r="D389" s="37"/>
      <c r="E389" s="17">
        <v>1084078.02</v>
      </c>
    </row>
    <row r="390" spans="1:5" ht="15.75" customHeight="1">
      <c r="A390" s="10"/>
      <c r="B390" s="34">
        <v>44799</v>
      </c>
      <c r="C390" s="10" t="s">
        <v>334</v>
      </c>
      <c r="D390" s="25"/>
      <c r="E390" s="17">
        <v>51401.99</v>
      </c>
    </row>
    <row r="391" spans="1:5" ht="15.75" customHeight="1">
      <c r="A391" s="10"/>
      <c r="B391" s="34">
        <v>44818</v>
      </c>
      <c r="C391" s="10" t="s">
        <v>335</v>
      </c>
      <c r="D391" s="25"/>
      <c r="E391" s="17">
        <v>315900</v>
      </c>
    </row>
    <row r="392" spans="1:5" ht="15.75" customHeight="1">
      <c r="A392" s="10"/>
      <c r="B392" s="34">
        <v>44826</v>
      </c>
      <c r="C392" s="10" t="s">
        <v>336</v>
      </c>
      <c r="D392" s="25"/>
      <c r="E392" s="17">
        <v>30090</v>
      </c>
    </row>
    <row r="393" spans="1:5" ht="15.75" customHeight="1">
      <c r="A393" s="10"/>
      <c r="B393" s="34">
        <v>44855</v>
      </c>
      <c r="C393" s="10" t="s">
        <v>337</v>
      </c>
      <c r="D393" s="25"/>
      <c r="E393" s="17">
        <v>144348.93</v>
      </c>
    </row>
    <row r="394" spans="1:5" ht="15.75" customHeight="1">
      <c r="A394" s="10"/>
      <c r="B394" s="34">
        <v>44861</v>
      </c>
      <c r="C394" s="10" t="s">
        <v>338</v>
      </c>
      <c r="D394" s="25"/>
      <c r="E394" s="17">
        <v>11534.5</v>
      </c>
    </row>
    <row r="395" spans="1:5" ht="15.75" customHeight="1">
      <c r="A395" s="10"/>
      <c r="B395" s="34">
        <v>44861</v>
      </c>
      <c r="C395" s="10" t="s">
        <v>339</v>
      </c>
      <c r="D395" s="25"/>
      <c r="E395" s="17">
        <v>71259.009999999995</v>
      </c>
    </row>
    <row r="396" spans="1:5" ht="15.75" customHeight="1">
      <c r="A396" s="10"/>
      <c r="B396" s="34">
        <v>44882</v>
      </c>
      <c r="C396" s="10" t="s">
        <v>340</v>
      </c>
      <c r="D396" s="25"/>
      <c r="E396" s="17">
        <v>96406</v>
      </c>
    </row>
    <row r="397" spans="1:5" ht="15.75" customHeight="1">
      <c r="A397" s="10"/>
      <c r="B397" s="34">
        <v>44882</v>
      </c>
      <c r="C397" s="10" t="s">
        <v>341</v>
      </c>
      <c r="D397" s="25"/>
      <c r="E397" s="17">
        <v>295236</v>
      </c>
    </row>
    <row r="398" spans="1:5" ht="15.75" customHeight="1">
      <c r="A398" s="10"/>
      <c r="B398" s="34">
        <v>44887</v>
      </c>
      <c r="C398" s="10" t="s">
        <v>342</v>
      </c>
      <c r="D398" s="25"/>
      <c r="E398" s="17">
        <v>287035</v>
      </c>
    </row>
    <row r="399" spans="1:5" ht="15.75" customHeight="1">
      <c r="A399" s="10"/>
      <c r="B399" s="34">
        <v>44887</v>
      </c>
      <c r="C399" s="10" t="s">
        <v>343</v>
      </c>
      <c r="D399" s="25"/>
      <c r="E399" s="17">
        <v>97350</v>
      </c>
    </row>
    <row r="400" spans="1:5" ht="15.75" customHeight="1">
      <c r="A400" s="10"/>
      <c r="B400" s="34">
        <v>44888</v>
      </c>
      <c r="C400" s="10" t="s">
        <v>344</v>
      </c>
      <c r="D400" s="25"/>
      <c r="E400" s="17">
        <v>930772</v>
      </c>
    </row>
    <row r="401" spans="1:5" ht="15.75" customHeight="1">
      <c r="A401" s="10"/>
      <c r="B401" s="34">
        <v>44888</v>
      </c>
      <c r="C401" s="10" t="s">
        <v>345</v>
      </c>
      <c r="D401" s="25"/>
      <c r="E401" s="17">
        <v>38503.4</v>
      </c>
    </row>
    <row r="402" spans="1:5" ht="15.75" customHeight="1">
      <c r="A402" s="10"/>
      <c r="B402" s="34">
        <v>44888</v>
      </c>
      <c r="C402" s="10" t="s">
        <v>346</v>
      </c>
      <c r="D402" s="25"/>
      <c r="E402" s="17">
        <v>62226.59</v>
      </c>
    </row>
    <row r="403" spans="1:5" ht="15.75" customHeight="1">
      <c r="A403" s="10"/>
      <c r="B403" s="34">
        <v>44888</v>
      </c>
      <c r="C403" s="10" t="s">
        <v>347</v>
      </c>
      <c r="D403" s="25"/>
      <c r="E403" s="17">
        <v>130036</v>
      </c>
    </row>
    <row r="404" spans="1:5" ht="15.75" customHeight="1">
      <c r="A404" s="10"/>
      <c r="B404" s="34">
        <v>44889</v>
      </c>
      <c r="C404" s="10" t="s">
        <v>348</v>
      </c>
      <c r="D404" s="25"/>
      <c r="E404" s="17">
        <v>65490</v>
      </c>
    </row>
    <row r="405" spans="1:5" ht="15.75" customHeight="1">
      <c r="A405" s="10"/>
      <c r="B405" s="34">
        <v>44890</v>
      </c>
      <c r="C405" s="10" t="s">
        <v>349</v>
      </c>
      <c r="D405" s="25"/>
      <c r="E405" s="17">
        <v>33724.400000000001</v>
      </c>
    </row>
    <row r="406" spans="1:5" ht="15.75" customHeight="1">
      <c r="A406" s="10"/>
      <c r="B406" s="34">
        <v>44890</v>
      </c>
      <c r="C406" s="10" t="s">
        <v>350</v>
      </c>
      <c r="D406" s="25"/>
      <c r="E406" s="17">
        <v>18408</v>
      </c>
    </row>
    <row r="407" spans="1:5" ht="15.75" customHeight="1">
      <c r="A407" s="10"/>
      <c r="B407" s="34">
        <v>44896</v>
      </c>
      <c r="C407" s="10" t="s">
        <v>351</v>
      </c>
      <c r="D407" s="25"/>
      <c r="E407" s="17">
        <v>37404.400000000001</v>
      </c>
    </row>
    <row r="408" spans="1:5" ht="15.75" customHeight="1">
      <c r="A408" s="10"/>
      <c r="B408" s="34">
        <v>44904</v>
      </c>
      <c r="C408" s="10" t="s">
        <v>352</v>
      </c>
      <c r="D408" s="25"/>
      <c r="E408" s="17">
        <v>179360</v>
      </c>
    </row>
    <row r="409" spans="1:5" ht="15.75" customHeight="1">
      <c r="A409" s="10"/>
      <c r="B409" s="34">
        <v>44914</v>
      </c>
      <c r="C409" s="10" t="s">
        <v>353</v>
      </c>
      <c r="D409" s="25"/>
      <c r="E409" s="17">
        <v>486495.12</v>
      </c>
    </row>
    <row r="410" spans="1:5" ht="15.75" customHeight="1">
      <c r="A410" s="10"/>
      <c r="B410" s="34">
        <v>44942</v>
      </c>
      <c r="C410" s="10" t="s">
        <v>354</v>
      </c>
      <c r="D410" s="25"/>
      <c r="E410" s="17">
        <v>112622.15</v>
      </c>
    </row>
    <row r="411" spans="1:5" ht="15.75" customHeight="1">
      <c r="A411" s="10"/>
      <c r="B411" s="34">
        <v>44942</v>
      </c>
      <c r="C411" s="10" t="s">
        <v>354</v>
      </c>
      <c r="D411" s="25"/>
      <c r="E411" s="17">
        <v>119979.45</v>
      </c>
    </row>
    <row r="412" spans="1:5" ht="15.75" customHeight="1">
      <c r="A412" s="10"/>
      <c r="B412" s="34">
        <v>44942</v>
      </c>
      <c r="C412" s="10" t="s">
        <v>355</v>
      </c>
      <c r="D412" s="25"/>
      <c r="E412" s="17">
        <v>998870</v>
      </c>
    </row>
    <row r="413" spans="1:5" ht="15.75" customHeight="1">
      <c r="A413" s="10"/>
      <c r="B413" s="34">
        <v>44942</v>
      </c>
      <c r="C413" s="10" t="s">
        <v>356</v>
      </c>
      <c r="D413" s="25"/>
      <c r="E413" s="17">
        <v>100300</v>
      </c>
    </row>
    <row r="414" spans="1:5" ht="15.75" customHeight="1">
      <c r="A414" s="10"/>
      <c r="B414" s="34">
        <v>44942</v>
      </c>
      <c r="C414" s="10" t="s">
        <v>357</v>
      </c>
      <c r="D414" s="25"/>
      <c r="E414" s="17">
        <v>163902</v>
      </c>
    </row>
    <row r="415" spans="1:5" ht="15.75" customHeight="1">
      <c r="A415" s="10"/>
      <c r="B415" s="34">
        <v>44942</v>
      </c>
      <c r="C415" s="10" t="s">
        <v>358</v>
      </c>
      <c r="D415" s="25"/>
      <c r="E415" s="17">
        <v>890000.84</v>
      </c>
    </row>
    <row r="416" spans="1:5" ht="15.75" customHeight="1">
      <c r="A416" s="10"/>
      <c r="B416" s="34">
        <v>44942</v>
      </c>
      <c r="C416" s="10" t="s">
        <v>358</v>
      </c>
      <c r="D416" s="25"/>
      <c r="E416" s="17">
        <v>159949</v>
      </c>
    </row>
    <row r="417" spans="1:5" ht="15.75" customHeight="1">
      <c r="A417" s="10"/>
      <c r="B417" s="34">
        <v>44942</v>
      </c>
      <c r="C417" s="10" t="s">
        <v>359</v>
      </c>
      <c r="D417" s="25"/>
      <c r="E417" s="17">
        <v>675000</v>
      </c>
    </row>
    <row r="418" spans="1:5" ht="15.75" customHeight="1">
      <c r="A418" s="10"/>
      <c r="B418" s="34">
        <v>44942</v>
      </c>
      <c r="C418" s="10" t="s">
        <v>359</v>
      </c>
      <c r="D418" s="25"/>
      <c r="E418" s="17">
        <v>115640</v>
      </c>
    </row>
    <row r="419" spans="1:5" ht="15.75" customHeight="1">
      <c r="A419" s="10"/>
      <c r="B419" s="34">
        <v>44942</v>
      </c>
      <c r="C419" s="10" t="s">
        <v>359</v>
      </c>
      <c r="D419" s="25"/>
      <c r="E419" s="17">
        <v>162840</v>
      </c>
    </row>
    <row r="420" spans="1:5" ht="15.75" customHeight="1">
      <c r="A420" s="10"/>
      <c r="B420" s="34">
        <v>44942</v>
      </c>
      <c r="C420" s="10" t="s">
        <v>360</v>
      </c>
      <c r="D420" s="25"/>
      <c r="E420" s="17">
        <v>164788</v>
      </c>
    </row>
    <row r="421" spans="1:5" ht="15.75" customHeight="1">
      <c r="A421" s="10"/>
      <c r="B421" s="34">
        <v>44942</v>
      </c>
      <c r="C421" s="10" t="s">
        <v>360</v>
      </c>
      <c r="D421" s="25"/>
      <c r="E421" s="17">
        <v>90860</v>
      </c>
    </row>
    <row r="422" spans="1:5" ht="15.75" customHeight="1">
      <c r="A422" s="10"/>
      <c r="B422" s="34">
        <v>44944</v>
      </c>
      <c r="C422" s="10" t="s">
        <v>361</v>
      </c>
      <c r="D422" s="25"/>
      <c r="E422" s="17">
        <v>678426</v>
      </c>
    </row>
    <row r="423" spans="1:5" ht="15.75" customHeight="1">
      <c r="A423" s="10"/>
      <c r="B423" s="34">
        <v>44945</v>
      </c>
      <c r="C423" s="10" t="s">
        <v>362</v>
      </c>
      <c r="D423" s="25"/>
      <c r="E423" s="17">
        <v>371611.5</v>
      </c>
    </row>
    <row r="424" spans="1:5" ht="15.75" customHeight="1">
      <c r="A424" s="35"/>
      <c r="B424" s="36">
        <v>44945</v>
      </c>
      <c r="C424" s="10" t="s">
        <v>338</v>
      </c>
      <c r="D424" s="37"/>
      <c r="E424" s="17">
        <v>120867.4</v>
      </c>
    </row>
    <row r="425" spans="1:5" ht="15.75" customHeight="1">
      <c r="A425" s="35"/>
      <c r="B425" s="36">
        <v>44945</v>
      </c>
      <c r="C425" s="10" t="s">
        <v>363</v>
      </c>
      <c r="D425" s="37"/>
      <c r="E425" s="17">
        <v>339921.03</v>
      </c>
    </row>
    <row r="426" spans="1:5" ht="15.75" customHeight="1">
      <c r="A426" s="35"/>
      <c r="B426" s="36">
        <v>44945</v>
      </c>
      <c r="C426" s="10" t="s">
        <v>338</v>
      </c>
      <c r="D426" s="37"/>
      <c r="E426" s="17">
        <v>117067.8</v>
      </c>
    </row>
    <row r="427" spans="1:5" ht="15.75" customHeight="1">
      <c r="A427" s="35"/>
      <c r="B427" s="36">
        <v>44949</v>
      </c>
      <c r="C427" s="10" t="s">
        <v>364</v>
      </c>
      <c r="D427" s="37"/>
      <c r="E427" s="17">
        <v>354000</v>
      </c>
    </row>
    <row r="428" spans="1:5" ht="15.75" customHeight="1">
      <c r="A428" s="35"/>
      <c r="B428" s="36">
        <v>44965</v>
      </c>
      <c r="C428" s="10" t="s">
        <v>365</v>
      </c>
      <c r="D428" s="37"/>
      <c r="E428" s="17">
        <v>14160</v>
      </c>
    </row>
    <row r="429" spans="1:5" ht="15.75" customHeight="1">
      <c r="A429" s="35"/>
      <c r="B429" s="36">
        <v>44965</v>
      </c>
      <c r="C429" s="10" t="s">
        <v>366</v>
      </c>
      <c r="D429" s="37"/>
      <c r="E429" s="17">
        <v>777773.4</v>
      </c>
    </row>
    <row r="430" spans="1:5" ht="15.75" customHeight="1">
      <c r="A430" s="35"/>
      <c r="B430" s="36">
        <v>44966</v>
      </c>
      <c r="C430" s="10" t="s">
        <v>367</v>
      </c>
      <c r="D430" s="37"/>
      <c r="E430" s="17">
        <v>147063.4</v>
      </c>
    </row>
    <row r="431" spans="1:5" ht="15.75" customHeight="1">
      <c r="A431" s="35"/>
      <c r="B431" s="36">
        <v>44966</v>
      </c>
      <c r="C431" s="10" t="s">
        <v>368</v>
      </c>
      <c r="D431" s="37"/>
      <c r="E431" s="17">
        <v>161778</v>
      </c>
    </row>
    <row r="432" spans="1:5" ht="17.25" customHeight="1">
      <c r="A432" s="35"/>
      <c r="B432" s="36">
        <v>44966</v>
      </c>
      <c r="C432" s="10" t="s">
        <v>369</v>
      </c>
      <c r="D432" s="37"/>
      <c r="E432" s="17">
        <v>477701.32</v>
      </c>
    </row>
    <row r="433" spans="1:5" ht="17.25" customHeight="1">
      <c r="A433" s="35"/>
      <c r="B433" s="36">
        <v>44966</v>
      </c>
      <c r="C433" s="10" t="s">
        <v>370</v>
      </c>
      <c r="D433" s="37"/>
      <c r="E433" s="17">
        <v>1080921.42</v>
      </c>
    </row>
    <row r="434" spans="1:5" ht="17.25" customHeight="1">
      <c r="A434" s="35"/>
      <c r="B434" s="36">
        <v>44967</v>
      </c>
      <c r="C434" s="10" t="s">
        <v>371</v>
      </c>
      <c r="D434" s="37"/>
      <c r="E434" s="17">
        <v>30680</v>
      </c>
    </row>
    <row r="435" spans="1:5" ht="17.25" customHeight="1">
      <c r="A435" s="35"/>
      <c r="B435" s="36">
        <v>44967</v>
      </c>
      <c r="C435" s="10" t="s">
        <v>372</v>
      </c>
      <c r="D435" s="37"/>
      <c r="E435" s="17">
        <v>53985</v>
      </c>
    </row>
    <row r="436" spans="1:5" ht="17.25" customHeight="1">
      <c r="A436" s="35"/>
      <c r="B436" s="36">
        <v>44970</v>
      </c>
      <c r="C436" s="10" t="s">
        <v>373</v>
      </c>
      <c r="D436" s="37"/>
      <c r="E436" s="17">
        <v>158002</v>
      </c>
    </row>
    <row r="437" spans="1:5" ht="17.25" customHeight="1">
      <c r="A437" s="35"/>
      <c r="B437" s="36">
        <v>44972</v>
      </c>
      <c r="C437" s="10" t="s">
        <v>374</v>
      </c>
      <c r="D437" s="37"/>
      <c r="E437" s="17">
        <v>173913.02</v>
      </c>
    </row>
    <row r="438" spans="1:5" ht="17.25" customHeight="1">
      <c r="A438" s="35"/>
      <c r="B438" s="36">
        <v>44973</v>
      </c>
      <c r="C438" s="10" t="s">
        <v>375</v>
      </c>
      <c r="D438" s="37"/>
      <c r="E438" s="17">
        <v>10030</v>
      </c>
    </row>
    <row r="439" spans="1:5" ht="17.25" customHeight="1">
      <c r="A439" s="35"/>
      <c r="B439" s="36">
        <v>44978</v>
      </c>
      <c r="C439" s="10" t="s">
        <v>353</v>
      </c>
      <c r="D439" s="37"/>
      <c r="E439" s="17">
        <v>491559.5</v>
      </c>
    </row>
    <row r="440" spans="1:5" ht="17.25" customHeight="1">
      <c r="A440" s="35"/>
      <c r="B440" s="36">
        <v>44978</v>
      </c>
      <c r="C440" s="10" t="s">
        <v>376</v>
      </c>
      <c r="D440" s="37"/>
      <c r="E440" s="17">
        <v>538788</v>
      </c>
    </row>
    <row r="441" spans="1:5" ht="17.25" customHeight="1">
      <c r="A441" s="35"/>
      <c r="B441" s="36">
        <v>44978</v>
      </c>
      <c r="C441" s="10" t="s">
        <v>377</v>
      </c>
      <c r="D441" s="37"/>
      <c r="E441" s="17">
        <v>59649</v>
      </c>
    </row>
    <row r="442" spans="1:5" ht="17.25" customHeight="1">
      <c r="A442" s="35"/>
      <c r="B442" s="36">
        <v>44985</v>
      </c>
      <c r="C442" s="10" t="s">
        <v>378</v>
      </c>
      <c r="D442" s="37"/>
      <c r="E442" s="17">
        <v>181274.55</v>
      </c>
    </row>
    <row r="443" spans="1:5" ht="17.25" customHeight="1">
      <c r="A443" s="35"/>
      <c r="B443" s="36">
        <v>44986</v>
      </c>
      <c r="C443" s="10" t="s">
        <v>379</v>
      </c>
      <c r="D443" s="37"/>
      <c r="E443" s="17">
        <v>1313340</v>
      </c>
    </row>
    <row r="444" spans="1:5" ht="17.25" customHeight="1">
      <c r="A444" s="35"/>
      <c r="B444" s="36">
        <v>44992</v>
      </c>
      <c r="C444" s="10" t="s">
        <v>380</v>
      </c>
      <c r="D444" s="37"/>
      <c r="E444" s="17">
        <v>86470.399999999994</v>
      </c>
    </row>
    <row r="445" spans="1:5" ht="17.25" customHeight="1">
      <c r="A445" s="35"/>
      <c r="B445" s="36">
        <v>44992</v>
      </c>
      <c r="C445" s="10" t="s">
        <v>381</v>
      </c>
      <c r="D445" s="37"/>
      <c r="E445" s="17">
        <v>507400</v>
      </c>
    </row>
    <row r="446" spans="1:5" ht="17.25" customHeight="1">
      <c r="A446" s="35"/>
      <c r="B446" s="36">
        <v>44998</v>
      </c>
      <c r="C446" s="10" t="s">
        <v>382</v>
      </c>
      <c r="D446" s="37"/>
      <c r="E446" s="17">
        <v>25048.92</v>
      </c>
    </row>
    <row r="447" spans="1:5" ht="17.25" customHeight="1">
      <c r="A447" s="35"/>
      <c r="B447" s="36">
        <v>45008</v>
      </c>
      <c r="C447" s="10" t="s">
        <v>383</v>
      </c>
      <c r="D447" s="37"/>
      <c r="E447" s="17">
        <v>122720</v>
      </c>
    </row>
    <row r="448" spans="1:5" ht="17.25" customHeight="1">
      <c r="A448" s="35"/>
      <c r="B448" s="36">
        <v>45008</v>
      </c>
      <c r="C448" s="10" t="s">
        <v>360</v>
      </c>
      <c r="D448" s="37"/>
      <c r="E448" s="17">
        <v>134567.20000000001</v>
      </c>
    </row>
    <row r="449" spans="1:5" ht="17.25" customHeight="1">
      <c r="A449" s="35"/>
      <c r="B449" s="36">
        <v>45014</v>
      </c>
      <c r="C449" s="10" t="s">
        <v>384</v>
      </c>
      <c r="D449" s="37"/>
      <c r="E449" s="17">
        <v>101261.28</v>
      </c>
    </row>
    <row r="450" spans="1:5" ht="17.25" customHeight="1">
      <c r="A450" s="35"/>
      <c r="B450" s="36">
        <v>45020</v>
      </c>
      <c r="C450" s="10" t="s">
        <v>385</v>
      </c>
      <c r="D450" s="37"/>
      <c r="E450" s="17">
        <v>62186</v>
      </c>
    </row>
    <row r="451" spans="1:5" ht="17.25" customHeight="1">
      <c r="A451" s="35"/>
      <c r="B451" s="36">
        <v>45020</v>
      </c>
      <c r="C451" s="10" t="s">
        <v>386</v>
      </c>
      <c r="D451" s="37"/>
      <c r="E451" s="17">
        <v>1493172</v>
      </c>
    </row>
    <row r="452" spans="1:5" ht="17.25" customHeight="1">
      <c r="A452" s="35"/>
      <c r="B452" s="36">
        <v>45027</v>
      </c>
      <c r="C452" s="10" t="s">
        <v>387</v>
      </c>
      <c r="D452" s="37"/>
      <c r="E452" s="17">
        <v>107499.99</v>
      </c>
    </row>
    <row r="453" spans="1:5" ht="17.25" customHeight="1">
      <c r="A453" s="35"/>
      <c r="B453" s="36">
        <v>45027</v>
      </c>
      <c r="C453" s="10" t="s">
        <v>388</v>
      </c>
      <c r="D453" s="37"/>
      <c r="E453" s="17">
        <v>32763.42</v>
      </c>
    </row>
    <row r="454" spans="1:5" ht="17.25" customHeight="1">
      <c r="A454" s="35"/>
      <c r="B454" s="36">
        <v>45031</v>
      </c>
      <c r="C454" s="10" t="s">
        <v>389</v>
      </c>
      <c r="D454" s="37"/>
      <c r="E454" s="17">
        <v>113504.57</v>
      </c>
    </row>
    <row r="455" spans="1:5" ht="17.25" customHeight="1">
      <c r="A455" s="35"/>
      <c r="B455" s="36">
        <v>45037</v>
      </c>
      <c r="C455" s="10" t="s">
        <v>390</v>
      </c>
      <c r="D455" s="37"/>
      <c r="E455" s="17">
        <v>173500</v>
      </c>
    </row>
    <row r="456" spans="1:5" ht="17.25" customHeight="1">
      <c r="A456" s="35"/>
      <c r="B456" s="36">
        <v>45037</v>
      </c>
      <c r="C456" s="10" t="s">
        <v>391</v>
      </c>
      <c r="D456" s="37"/>
      <c r="E456" s="17">
        <v>694102.08</v>
      </c>
    </row>
    <row r="457" spans="1:5" ht="17.25" customHeight="1">
      <c r="A457" s="35"/>
      <c r="B457" s="36">
        <v>45037</v>
      </c>
      <c r="C457" s="10" t="s">
        <v>392</v>
      </c>
      <c r="D457" s="37"/>
      <c r="E457" s="17">
        <v>568416.18000000005</v>
      </c>
    </row>
    <row r="458" spans="1:5" ht="17.25" customHeight="1">
      <c r="A458" s="35"/>
      <c r="B458" s="36">
        <v>45040</v>
      </c>
      <c r="C458" s="10" t="s">
        <v>360</v>
      </c>
      <c r="D458" s="37"/>
      <c r="E458" s="17">
        <v>139004</v>
      </c>
    </row>
    <row r="459" spans="1:5" ht="17.25" customHeight="1">
      <c r="A459" s="35"/>
      <c r="B459" s="36">
        <v>45050</v>
      </c>
      <c r="C459" s="10" t="s">
        <v>393</v>
      </c>
      <c r="D459" s="37"/>
      <c r="E459" s="17">
        <v>52752347.719999999</v>
      </c>
    </row>
    <row r="460" spans="1:5" ht="17.25" customHeight="1">
      <c r="A460" s="35"/>
      <c r="B460" s="36">
        <v>45061</v>
      </c>
      <c r="C460" s="10" t="s">
        <v>394</v>
      </c>
      <c r="D460" s="37"/>
      <c r="E460" s="17">
        <v>171808</v>
      </c>
    </row>
    <row r="461" spans="1:5" ht="17.25" customHeight="1">
      <c r="A461" s="35"/>
      <c r="B461" s="36">
        <v>45062</v>
      </c>
      <c r="C461" s="10" t="s">
        <v>395</v>
      </c>
      <c r="D461" s="37"/>
      <c r="E461" s="17">
        <v>243734.9</v>
      </c>
    </row>
    <row r="462" spans="1:5" ht="17.25" customHeight="1">
      <c r="A462" s="35"/>
      <c r="B462" s="36">
        <v>45062</v>
      </c>
      <c r="C462" s="10" t="s">
        <v>396</v>
      </c>
      <c r="D462" s="37"/>
      <c r="E462" s="17">
        <v>22888.58</v>
      </c>
    </row>
    <row r="463" spans="1:5" ht="17.25" customHeight="1">
      <c r="A463" s="35"/>
      <c r="B463" s="36">
        <v>45063</v>
      </c>
      <c r="C463" s="10" t="s">
        <v>397</v>
      </c>
      <c r="D463" s="37"/>
      <c r="E463" s="17">
        <v>469953.2</v>
      </c>
    </row>
    <row r="464" spans="1:5" ht="17.25" customHeight="1">
      <c r="A464" s="35"/>
      <c r="B464" s="36">
        <v>45068</v>
      </c>
      <c r="C464" s="10" t="s">
        <v>357</v>
      </c>
      <c r="D464" s="37"/>
      <c r="E464" s="17">
        <v>205000</v>
      </c>
    </row>
    <row r="465" spans="1:5" ht="17.25" customHeight="1">
      <c r="A465" s="35"/>
      <c r="B465" s="36">
        <v>45070</v>
      </c>
      <c r="C465" s="10" t="s">
        <v>398</v>
      </c>
      <c r="D465" s="37"/>
      <c r="E465" s="17">
        <v>195072.88</v>
      </c>
    </row>
    <row r="466" spans="1:5" ht="17.25" customHeight="1">
      <c r="A466" s="35"/>
      <c r="B466" s="36">
        <v>45071</v>
      </c>
      <c r="C466" s="10" t="s">
        <v>399</v>
      </c>
      <c r="D466" s="37"/>
      <c r="E466" s="17">
        <v>106200</v>
      </c>
    </row>
    <row r="467" spans="1:5" ht="17.25" customHeight="1">
      <c r="A467" s="35"/>
      <c r="B467" s="36">
        <v>45090</v>
      </c>
      <c r="C467" s="10" t="s">
        <v>375</v>
      </c>
      <c r="D467" s="37"/>
      <c r="E467" s="17">
        <v>25488</v>
      </c>
    </row>
    <row r="468" spans="1:5" ht="17.25" customHeight="1">
      <c r="A468" s="35"/>
      <c r="B468" s="36">
        <v>45105</v>
      </c>
      <c r="C468" s="10" t="s">
        <v>400</v>
      </c>
      <c r="D468" s="37"/>
      <c r="E468" s="17">
        <v>28530.04</v>
      </c>
    </row>
    <row r="469" spans="1:5" ht="17.25" customHeight="1">
      <c r="A469" s="35"/>
      <c r="B469" s="36">
        <v>45105</v>
      </c>
      <c r="C469" s="10" t="s">
        <v>401</v>
      </c>
      <c r="D469" s="37"/>
      <c r="E469" s="17">
        <v>578364.91</v>
      </c>
    </row>
    <row r="470" spans="1:5" ht="17.25" customHeight="1">
      <c r="A470" s="35"/>
      <c r="B470" s="36">
        <v>45114</v>
      </c>
      <c r="C470" s="10" t="s">
        <v>402</v>
      </c>
      <c r="D470" s="38"/>
      <c r="E470" s="17">
        <v>896800</v>
      </c>
    </row>
    <row r="471" spans="1:5" ht="17.25" customHeight="1">
      <c r="A471" s="35"/>
      <c r="B471" s="36">
        <v>45118</v>
      </c>
      <c r="C471" s="10" t="s">
        <v>403</v>
      </c>
      <c r="D471" s="38"/>
      <c r="E471" s="17">
        <v>791347.65</v>
      </c>
    </row>
    <row r="472" spans="1:5" ht="17.25" customHeight="1">
      <c r="A472" s="35"/>
      <c r="B472" s="36">
        <v>45118</v>
      </c>
      <c r="C472" s="10" t="s">
        <v>404</v>
      </c>
      <c r="D472" s="38"/>
      <c r="E472" s="17">
        <v>1126763.75</v>
      </c>
    </row>
    <row r="473" spans="1:5" ht="17.25" customHeight="1">
      <c r="A473" s="35"/>
      <c r="B473" s="36">
        <v>45118</v>
      </c>
      <c r="C473" s="10" t="s">
        <v>405</v>
      </c>
      <c r="D473" s="38"/>
      <c r="E473" s="17">
        <v>2757157.05</v>
      </c>
    </row>
    <row r="474" spans="1:5" ht="17.25" customHeight="1">
      <c r="A474" s="35"/>
      <c r="B474" s="36">
        <v>45120</v>
      </c>
      <c r="C474" s="10" t="s">
        <v>406</v>
      </c>
      <c r="D474" s="38"/>
      <c r="E474" s="17">
        <v>21600.02</v>
      </c>
    </row>
    <row r="475" spans="1:5" ht="17.25" customHeight="1">
      <c r="A475" s="35"/>
      <c r="B475" s="36">
        <v>45124</v>
      </c>
      <c r="C475" s="10" t="s">
        <v>407</v>
      </c>
      <c r="D475" s="38"/>
      <c r="E475" s="17">
        <v>1180000</v>
      </c>
    </row>
    <row r="476" spans="1:5" ht="17.25" customHeight="1">
      <c r="A476" s="35"/>
      <c r="B476" s="36">
        <v>45125</v>
      </c>
      <c r="C476" s="10" t="s">
        <v>408</v>
      </c>
      <c r="D476" s="38"/>
      <c r="E476" s="17">
        <v>7889815.0199999996</v>
      </c>
    </row>
    <row r="477" spans="1:5" ht="17.25" customHeight="1">
      <c r="A477" s="35"/>
      <c r="B477" s="36">
        <v>45125</v>
      </c>
      <c r="C477" s="10" t="s">
        <v>409</v>
      </c>
      <c r="D477" s="38"/>
      <c r="E477" s="39" t="s">
        <v>410</v>
      </c>
    </row>
    <row r="478" spans="1:5" ht="17.25" customHeight="1">
      <c r="A478" s="35"/>
      <c r="B478" s="36">
        <v>45125</v>
      </c>
      <c r="C478" s="10" t="s">
        <v>411</v>
      </c>
      <c r="D478" s="38"/>
      <c r="E478" s="17">
        <v>560000</v>
      </c>
    </row>
    <row r="479" spans="1:5" ht="17.25" customHeight="1">
      <c r="A479" s="35"/>
      <c r="B479" s="36">
        <v>45126</v>
      </c>
      <c r="C479" s="10" t="s">
        <v>412</v>
      </c>
      <c r="D479" s="38"/>
      <c r="E479" s="17">
        <v>770000</v>
      </c>
    </row>
    <row r="480" spans="1:5" ht="17.25" customHeight="1">
      <c r="A480" s="35"/>
      <c r="B480" s="36">
        <v>45126</v>
      </c>
      <c r="C480" s="10" t="s">
        <v>413</v>
      </c>
      <c r="D480" s="38"/>
      <c r="E480" s="17">
        <v>37194.67</v>
      </c>
    </row>
    <row r="481" spans="1:5" ht="17.25" customHeight="1">
      <c r="A481" s="35"/>
      <c r="B481" s="36">
        <v>45126</v>
      </c>
      <c r="C481" s="10" t="s">
        <v>414</v>
      </c>
      <c r="D481" s="38"/>
      <c r="E481" s="17">
        <v>139004</v>
      </c>
    </row>
    <row r="482" spans="1:5" ht="17.25" customHeight="1">
      <c r="A482" s="35"/>
      <c r="B482" s="36">
        <v>45138</v>
      </c>
      <c r="C482" s="10" t="s">
        <v>415</v>
      </c>
      <c r="D482" s="38"/>
      <c r="E482" s="17">
        <v>94238</v>
      </c>
    </row>
    <row r="483" spans="1:5" ht="17.25" customHeight="1">
      <c r="A483" s="35"/>
      <c r="B483" s="36">
        <v>45138</v>
      </c>
      <c r="C483" s="10" t="s">
        <v>416</v>
      </c>
      <c r="D483" s="38"/>
      <c r="E483" s="17">
        <v>1629108</v>
      </c>
    </row>
    <row r="484" spans="1:5" ht="17.25" customHeight="1">
      <c r="A484" s="35"/>
      <c r="B484" s="36">
        <v>45168</v>
      </c>
      <c r="C484" s="10" t="s">
        <v>417</v>
      </c>
      <c r="D484" s="38"/>
      <c r="E484" s="17">
        <v>905448.11</v>
      </c>
    </row>
    <row r="485" spans="1:5" ht="17.25" customHeight="1">
      <c r="A485" s="35"/>
      <c r="B485" s="36">
        <v>45168</v>
      </c>
      <c r="C485" s="10" t="s">
        <v>417</v>
      </c>
      <c r="D485" s="38"/>
      <c r="E485" s="17">
        <v>747326.07</v>
      </c>
    </row>
    <row r="486" spans="1:5" ht="17.25" customHeight="1">
      <c r="A486" s="35"/>
      <c r="B486" s="36">
        <v>45174</v>
      </c>
      <c r="C486" s="10" t="s">
        <v>404</v>
      </c>
      <c r="D486" s="38"/>
      <c r="E486" s="17">
        <v>2163815.0499999998</v>
      </c>
    </row>
    <row r="487" spans="1:5" ht="17.25" customHeight="1">
      <c r="A487" s="35"/>
      <c r="B487" s="36">
        <v>45174</v>
      </c>
      <c r="C487" s="10" t="s">
        <v>405</v>
      </c>
      <c r="D487" s="38"/>
      <c r="E487" s="17">
        <v>3823577.91</v>
      </c>
    </row>
    <row r="488" spans="1:5" ht="17.25" customHeight="1">
      <c r="A488" s="35"/>
      <c r="B488" s="36">
        <v>45182</v>
      </c>
      <c r="C488" s="10" t="s">
        <v>392</v>
      </c>
      <c r="D488" s="38"/>
      <c r="E488" s="17">
        <v>505826.28</v>
      </c>
    </row>
    <row r="489" spans="1:5" ht="17.25" customHeight="1">
      <c r="A489" s="35"/>
      <c r="B489" s="36">
        <v>45176</v>
      </c>
      <c r="C489" s="10" t="s">
        <v>417</v>
      </c>
      <c r="D489" s="38"/>
      <c r="E489" s="17">
        <v>480663.74</v>
      </c>
    </row>
    <row r="490" spans="1:5" ht="17.25" customHeight="1">
      <c r="A490" s="35"/>
      <c r="B490" s="36">
        <v>45183</v>
      </c>
      <c r="C490" s="10" t="s">
        <v>418</v>
      </c>
      <c r="D490" s="38"/>
      <c r="E490" s="17">
        <v>28823433.199999999</v>
      </c>
    </row>
    <row r="491" spans="1:5" ht="17.25" customHeight="1">
      <c r="A491" s="35"/>
      <c r="B491" s="36">
        <v>45189</v>
      </c>
      <c r="C491" s="10" t="s">
        <v>418</v>
      </c>
      <c r="D491" s="38"/>
      <c r="E491" s="17">
        <v>141699.51</v>
      </c>
    </row>
    <row r="492" spans="1:5" ht="17.25" customHeight="1">
      <c r="A492" s="35"/>
      <c r="B492" s="36">
        <v>45189</v>
      </c>
      <c r="C492" s="10" t="s">
        <v>411</v>
      </c>
      <c r="D492" s="38"/>
      <c r="E492" s="17">
        <v>2129153.1</v>
      </c>
    </row>
    <row r="493" spans="1:5" ht="17.25" customHeight="1">
      <c r="A493" s="35"/>
      <c r="B493" s="36">
        <v>45198</v>
      </c>
      <c r="C493" s="10" t="s">
        <v>419</v>
      </c>
      <c r="D493" s="38"/>
      <c r="E493" s="17">
        <v>818341.8</v>
      </c>
    </row>
    <row r="494" spans="1:5" ht="17.25" customHeight="1">
      <c r="A494" s="35"/>
      <c r="B494" s="36">
        <v>45246</v>
      </c>
      <c r="C494" s="10" t="s">
        <v>420</v>
      </c>
      <c r="D494" s="38"/>
      <c r="E494" s="17">
        <v>3829278.05</v>
      </c>
    </row>
    <row r="495" spans="1:5" ht="17.25" customHeight="1">
      <c r="A495" s="35"/>
      <c r="B495" s="36">
        <v>45246</v>
      </c>
      <c r="C495" s="10" t="s">
        <v>416</v>
      </c>
      <c r="D495" s="38"/>
      <c r="E495" s="17">
        <v>6516432</v>
      </c>
    </row>
    <row r="496" spans="1:5" ht="17.25" customHeight="1">
      <c r="A496" s="35"/>
      <c r="B496" s="36">
        <v>45259</v>
      </c>
      <c r="C496" s="10" t="s">
        <v>421</v>
      </c>
      <c r="D496" s="38"/>
      <c r="E496" s="17">
        <v>197012.8</v>
      </c>
    </row>
    <row r="497" spans="1:5" ht="17.25" customHeight="1">
      <c r="A497" s="35"/>
      <c r="B497" s="36">
        <v>45261</v>
      </c>
      <c r="C497" s="10" t="s">
        <v>422</v>
      </c>
      <c r="D497" s="38"/>
      <c r="E497" s="17">
        <v>85527.1</v>
      </c>
    </row>
    <row r="498" spans="1:5" ht="17.25" customHeight="1">
      <c r="A498" s="35"/>
      <c r="B498" s="36">
        <v>45268</v>
      </c>
      <c r="C498" s="10" t="s">
        <v>405</v>
      </c>
      <c r="D498" s="38"/>
      <c r="E498" s="17">
        <v>6651971.7300000004</v>
      </c>
    </row>
    <row r="499" spans="1:5" ht="17.25" customHeight="1">
      <c r="A499" s="35"/>
      <c r="B499" s="36">
        <v>45275</v>
      </c>
      <c r="C499" s="10" t="s">
        <v>417</v>
      </c>
      <c r="D499" s="38"/>
      <c r="E499" s="17">
        <v>33772560.18</v>
      </c>
    </row>
    <row r="500" spans="1:5" ht="17.25" customHeight="1">
      <c r="A500" s="35"/>
      <c r="B500" s="36">
        <v>45278</v>
      </c>
      <c r="C500" s="10" t="s">
        <v>423</v>
      </c>
      <c r="D500" s="38"/>
      <c r="E500" s="17">
        <v>1514371.76</v>
      </c>
    </row>
    <row r="501" spans="1:5" ht="17.25" customHeight="1">
      <c r="A501" s="35"/>
      <c r="B501" s="36">
        <v>45278</v>
      </c>
      <c r="C501" s="10" t="s">
        <v>424</v>
      </c>
      <c r="D501" s="38"/>
      <c r="E501" s="17">
        <v>290348.15999999997</v>
      </c>
    </row>
    <row r="502" spans="1:5" ht="17.25" customHeight="1">
      <c r="A502" s="35"/>
      <c r="B502" s="36">
        <v>45278</v>
      </c>
      <c r="C502" s="10" t="s">
        <v>392</v>
      </c>
      <c r="D502" s="37"/>
      <c r="E502" s="17">
        <v>472055.01</v>
      </c>
    </row>
    <row r="503" spans="1:5" ht="17.25" customHeight="1">
      <c r="A503" s="35"/>
      <c r="B503" s="36">
        <v>45278</v>
      </c>
      <c r="C503" s="10" t="s">
        <v>392</v>
      </c>
      <c r="D503" s="37"/>
      <c r="E503" s="17">
        <v>494485.09</v>
      </c>
    </row>
    <row r="504" spans="1:5" ht="17.25" customHeight="1">
      <c r="A504" s="35"/>
      <c r="B504" s="36">
        <v>45280</v>
      </c>
      <c r="C504" s="10" t="s">
        <v>404</v>
      </c>
      <c r="D504" s="37"/>
      <c r="E504" s="17">
        <v>2342725.56</v>
      </c>
    </row>
    <row r="505" spans="1:5" ht="17.25" customHeight="1">
      <c r="A505" s="35"/>
      <c r="B505" s="36">
        <v>45322</v>
      </c>
      <c r="C505" s="10" t="s">
        <v>417</v>
      </c>
      <c r="D505" s="37"/>
      <c r="E505" s="17">
        <v>11015127.24</v>
      </c>
    </row>
    <row r="506" spans="1:5" ht="17.25" customHeight="1">
      <c r="A506" s="35"/>
      <c r="B506" s="36">
        <v>45331</v>
      </c>
      <c r="C506" s="10" t="s">
        <v>411</v>
      </c>
      <c r="D506" s="37"/>
      <c r="E506" s="17">
        <v>11852308.619999999</v>
      </c>
    </row>
    <row r="507" spans="1:5" ht="17.25" customHeight="1">
      <c r="A507" s="35"/>
      <c r="B507" s="36">
        <v>45331</v>
      </c>
      <c r="C507" s="10" t="s">
        <v>425</v>
      </c>
      <c r="D507" s="37"/>
      <c r="E507" s="17">
        <v>21125200.440000001</v>
      </c>
    </row>
    <row r="508" spans="1:5" ht="17.25" customHeight="1">
      <c r="A508" s="35"/>
      <c r="B508" s="36">
        <v>45336</v>
      </c>
      <c r="C508" s="10" t="s">
        <v>426</v>
      </c>
      <c r="D508" s="37"/>
      <c r="E508" s="17">
        <v>616633.53</v>
      </c>
    </row>
    <row r="509" spans="1:5" ht="17.25" customHeight="1">
      <c r="A509" s="35"/>
      <c r="B509" s="36">
        <v>45350</v>
      </c>
      <c r="C509" s="10" t="s">
        <v>408</v>
      </c>
      <c r="D509" s="37"/>
      <c r="E509" s="17">
        <v>4905813.16</v>
      </c>
    </row>
    <row r="510" spans="1:5" ht="17.25" customHeight="1">
      <c r="A510" s="35"/>
      <c r="B510" s="36">
        <v>45386</v>
      </c>
      <c r="C510" s="10" t="s">
        <v>418</v>
      </c>
      <c r="D510" s="37"/>
      <c r="E510" s="17">
        <v>1147831.82</v>
      </c>
    </row>
    <row r="511" spans="1:5" ht="17.25" customHeight="1">
      <c r="A511" s="35"/>
      <c r="B511" s="36">
        <v>45400</v>
      </c>
      <c r="C511" s="10" t="s">
        <v>418</v>
      </c>
      <c r="D511" s="37"/>
      <c r="E511" s="17">
        <v>29007215.780000001</v>
      </c>
    </row>
    <row r="512" spans="1:5" ht="17.25" customHeight="1">
      <c r="A512" s="35"/>
      <c r="B512" s="36">
        <v>45408</v>
      </c>
      <c r="C512" s="10" t="s">
        <v>418</v>
      </c>
      <c r="D512" s="37"/>
      <c r="E512" s="17">
        <v>383812.97</v>
      </c>
    </row>
    <row r="513" spans="1:5" ht="17.25" customHeight="1">
      <c r="A513" s="35"/>
      <c r="B513" s="36">
        <v>45420</v>
      </c>
      <c r="C513" s="10" t="s">
        <v>427</v>
      </c>
      <c r="D513" s="37"/>
      <c r="E513" s="17">
        <v>367583.78</v>
      </c>
    </row>
    <row r="514" spans="1:5" ht="17.25" customHeight="1">
      <c r="A514" s="35"/>
      <c r="B514" s="36">
        <v>45420</v>
      </c>
      <c r="C514" s="10" t="s">
        <v>428</v>
      </c>
      <c r="D514" s="37"/>
      <c r="E514" s="17">
        <v>1541525.83</v>
      </c>
    </row>
    <row r="515" spans="1:5" ht="17.25" customHeight="1">
      <c r="A515" s="35"/>
      <c r="B515" s="36">
        <v>45426</v>
      </c>
      <c r="C515" s="10" t="s">
        <v>426</v>
      </c>
      <c r="D515" s="37"/>
      <c r="E515" s="17">
        <v>471889.51</v>
      </c>
    </row>
    <row r="516" spans="1:5" ht="15.75" customHeight="1">
      <c r="A516" s="10"/>
      <c r="B516" s="10" t="s">
        <v>271</v>
      </c>
      <c r="C516" s="10"/>
      <c r="D516" s="12"/>
      <c r="E516" s="12">
        <f>SUM(E388:E515)</f>
        <v>272299350.45999998</v>
      </c>
    </row>
    <row r="517" spans="1:5" ht="15.75" customHeight="1">
      <c r="B517" s="10"/>
      <c r="C517" s="10"/>
      <c r="D517" s="10"/>
      <c r="E517" s="21"/>
    </row>
    <row r="518" spans="1:5" ht="15.75" customHeight="1">
      <c r="B518" s="11" t="s">
        <v>429</v>
      </c>
      <c r="C518" s="10"/>
      <c r="D518" s="14" t="s">
        <v>9</v>
      </c>
      <c r="E518" s="14">
        <v>2023</v>
      </c>
    </row>
    <row r="519" spans="1:5" ht="15.75" customHeight="1">
      <c r="B519" s="10" t="s">
        <v>430</v>
      </c>
      <c r="C519" s="10"/>
      <c r="D519" s="21">
        <v>272299350.45999998</v>
      </c>
      <c r="E519" s="21">
        <v>87412935.069999993</v>
      </c>
    </row>
    <row r="520" spans="1:5" ht="15.75" customHeight="1">
      <c r="B520" s="10" t="s">
        <v>431</v>
      </c>
      <c r="C520" s="10"/>
      <c r="D520" s="21">
        <v>2267332.61</v>
      </c>
      <c r="E520" s="21">
        <v>1203286.32</v>
      </c>
    </row>
    <row r="521" spans="1:5" ht="15.75" customHeight="1">
      <c r="B521" s="10" t="s">
        <v>432</v>
      </c>
      <c r="C521" s="10"/>
      <c r="D521" s="21">
        <v>3396006.9</v>
      </c>
      <c r="E521" s="21">
        <v>4278242.55</v>
      </c>
    </row>
    <row r="522" spans="1:5" ht="15.75" customHeight="1">
      <c r="B522" s="10" t="s">
        <v>433</v>
      </c>
      <c r="C522" s="10"/>
      <c r="D522" s="21">
        <v>7670.53</v>
      </c>
      <c r="E522" s="21">
        <v>7670.53</v>
      </c>
    </row>
    <row r="523" spans="1:5" ht="15.75" customHeight="1" thickBot="1">
      <c r="B523" s="11" t="s">
        <v>216</v>
      </c>
      <c r="C523" s="10"/>
      <c r="D523" s="16">
        <f t="shared" ref="D523" si="4">SUM(D519:D522)</f>
        <v>277970360.49999994</v>
      </c>
      <c r="E523" s="16">
        <f>SUM(E519:E522)</f>
        <v>92902134.469999984</v>
      </c>
    </row>
    <row r="524" spans="1:5" ht="15.75" customHeight="1" thickTop="1">
      <c r="B524" s="10"/>
      <c r="C524" s="10"/>
      <c r="D524" s="10"/>
      <c r="E524" s="21"/>
    </row>
    <row r="525" spans="1:5" ht="111.75" customHeight="1">
      <c r="B525" s="1" t="s">
        <v>434</v>
      </c>
      <c r="C525" s="2"/>
      <c r="D525" s="2"/>
      <c r="E525" s="2"/>
    </row>
    <row r="526" spans="1:5" ht="15.75" customHeight="1">
      <c r="B526" s="10"/>
      <c r="D526" s="21"/>
      <c r="E526" s="21"/>
    </row>
    <row r="527" spans="1:5" ht="15.75" customHeight="1">
      <c r="B527" s="10" t="s">
        <v>435</v>
      </c>
      <c r="C527" s="10"/>
      <c r="D527" s="21"/>
      <c r="E527" s="21"/>
    </row>
    <row r="528" spans="1:5" ht="15.75" customHeight="1">
      <c r="A528" s="9"/>
      <c r="B528" s="11" t="s">
        <v>218</v>
      </c>
      <c r="C528" s="11"/>
      <c r="D528" s="14" t="s">
        <v>9</v>
      </c>
      <c r="E528" s="14">
        <v>2023</v>
      </c>
    </row>
    <row r="529" spans="2:5" ht="15.75" customHeight="1">
      <c r="B529" s="10" t="s">
        <v>436</v>
      </c>
      <c r="C529" s="10"/>
      <c r="D529" s="17">
        <v>5609922.2999999998</v>
      </c>
      <c r="E529" s="17">
        <v>526425178.39999998</v>
      </c>
    </row>
    <row r="530" spans="2:5" ht="15.75" customHeight="1">
      <c r="B530" s="10" t="s">
        <v>437</v>
      </c>
      <c r="D530" s="17" t="s">
        <v>24</v>
      </c>
      <c r="E530" s="17">
        <v>15330232.439999999</v>
      </c>
    </row>
    <row r="531" spans="2:5" ht="15.75" customHeight="1">
      <c r="B531" s="10" t="s">
        <v>438</v>
      </c>
      <c r="D531" s="17" t="s">
        <v>24</v>
      </c>
      <c r="E531" s="17">
        <v>23472845.5</v>
      </c>
    </row>
    <row r="532" spans="2:5" ht="15" customHeight="1">
      <c r="B532" s="10" t="s">
        <v>439</v>
      </c>
      <c r="C532" s="10"/>
      <c r="D532" s="21">
        <v>941197.64</v>
      </c>
      <c r="E532" s="21">
        <v>943694.81</v>
      </c>
    </row>
    <row r="533" spans="2:5" ht="15" customHeight="1">
      <c r="B533" s="10" t="s">
        <v>440</v>
      </c>
      <c r="C533" s="10"/>
      <c r="D533" s="21">
        <v>2625937.23</v>
      </c>
      <c r="E533" s="21">
        <v>3387196.66</v>
      </c>
    </row>
    <row r="534" spans="2:5" ht="15" customHeight="1">
      <c r="B534" s="10" t="s">
        <v>441</v>
      </c>
      <c r="C534" s="10"/>
      <c r="D534" s="21">
        <v>2360926.4500000002</v>
      </c>
      <c r="E534" s="21">
        <v>2309686.8199999998</v>
      </c>
    </row>
    <row r="535" spans="2:5" ht="15" customHeight="1">
      <c r="B535" s="10" t="s">
        <v>442</v>
      </c>
      <c r="C535" s="10"/>
      <c r="D535" s="21">
        <v>234032.74</v>
      </c>
      <c r="E535" s="21">
        <v>260404.77</v>
      </c>
    </row>
    <row r="536" spans="2:5" ht="15" customHeight="1">
      <c r="B536" s="10" t="s">
        <v>443</v>
      </c>
      <c r="C536" s="10"/>
      <c r="D536" s="21">
        <v>450371.93</v>
      </c>
      <c r="E536" s="21">
        <v>450371.93</v>
      </c>
    </row>
    <row r="537" spans="2:5" ht="15" customHeight="1">
      <c r="B537" s="10" t="s">
        <v>444</v>
      </c>
      <c r="C537" s="10"/>
      <c r="D537" s="21">
        <v>3599474.86</v>
      </c>
      <c r="E537" s="21">
        <v>3675755.42</v>
      </c>
    </row>
    <row r="538" spans="2:5" ht="15" customHeight="1">
      <c r="B538" s="10" t="s">
        <v>445</v>
      </c>
      <c r="C538" s="10"/>
      <c r="D538" s="21">
        <v>1878833.39</v>
      </c>
      <c r="E538" s="21">
        <v>904190.35</v>
      </c>
    </row>
    <row r="539" spans="2:5" ht="15" customHeight="1">
      <c r="B539" s="10" t="s">
        <v>446</v>
      </c>
      <c r="C539" s="10"/>
      <c r="D539" s="21">
        <v>73366.899999999994</v>
      </c>
      <c r="E539" s="21">
        <v>140819.26</v>
      </c>
    </row>
    <row r="540" spans="2:5" ht="15" customHeight="1">
      <c r="B540" s="10" t="s">
        <v>447</v>
      </c>
      <c r="C540" s="10"/>
      <c r="D540" s="21">
        <v>557578.38</v>
      </c>
      <c r="E540" s="21">
        <v>770083.79</v>
      </c>
    </row>
    <row r="541" spans="2:5" ht="15" customHeight="1">
      <c r="B541" s="10" t="s">
        <v>448</v>
      </c>
      <c r="C541" s="10"/>
      <c r="D541" s="21">
        <v>212488.16</v>
      </c>
      <c r="E541" s="21">
        <v>1109011.8600000001</v>
      </c>
    </row>
    <row r="542" spans="2:5" ht="15" customHeight="1">
      <c r="B542" s="10" t="s">
        <v>449</v>
      </c>
      <c r="C542" s="10"/>
      <c r="D542" s="21">
        <v>185547.34</v>
      </c>
      <c r="E542" s="21">
        <v>327842.38</v>
      </c>
    </row>
    <row r="543" spans="2:5" ht="15" customHeight="1">
      <c r="B543" s="10" t="s">
        <v>450</v>
      </c>
      <c r="C543" s="10"/>
      <c r="D543" s="21">
        <v>545315.76</v>
      </c>
      <c r="E543" s="21">
        <v>545315.76</v>
      </c>
    </row>
    <row r="544" spans="2:5" ht="15.75" customHeight="1" thickBot="1">
      <c r="B544" s="11" t="s">
        <v>451</v>
      </c>
      <c r="D544" s="16">
        <f t="shared" ref="D544:E544" si="5">SUM(D529:D543)</f>
        <v>19274993.079999998</v>
      </c>
      <c r="E544" s="16">
        <f t="shared" si="5"/>
        <v>580052630.14999986</v>
      </c>
    </row>
    <row r="545" spans="2:5" ht="15.75" customHeight="1" thickTop="1">
      <c r="B545" s="11"/>
      <c r="D545" s="20"/>
      <c r="E545" s="20"/>
    </row>
    <row r="546" spans="2:5" ht="15.75" customHeight="1">
      <c r="B546" s="10"/>
      <c r="D546" s="15"/>
      <c r="E546" s="15"/>
    </row>
    <row r="547" spans="2:5" ht="15.75" customHeight="1">
      <c r="B547" s="11" t="s">
        <v>452</v>
      </c>
      <c r="C547" s="10"/>
      <c r="D547" s="21"/>
      <c r="E547" s="21"/>
    </row>
    <row r="548" spans="2:5" ht="15" customHeight="1">
      <c r="B548" s="28"/>
      <c r="C548" s="28"/>
      <c r="D548" s="28"/>
      <c r="E548" s="28"/>
    </row>
    <row r="549" spans="2:5" ht="15" customHeight="1">
      <c r="B549" s="40" t="s">
        <v>453</v>
      </c>
      <c r="C549" s="28"/>
      <c r="D549" s="28"/>
      <c r="E549" s="28"/>
    </row>
    <row r="550" spans="2:5" ht="15" customHeight="1">
      <c r="B550" s="41" t="s">
        <v>454</v>
      </c>
      <c r="C550" s="42" t="s">
        <v>455</v>
      </c>
      <c r="D550" s="42" t="s">
        <v>456</v>
      </c>
      <c r="E550" s="28"/>
    </row>
    <row r="551" spans="2:5" ht="15" customHeight="1">
      <c r="B551" s="28"/>
      <c r="C551" s="43">
        <v>9605503014</v>
      </c>
      <c r="D551" s="44">
        <v>500000000</v>
      </c>
      <c r="E551" s="28"/>
    </row>
    <row r="552" spans="2:5" ht="15" customHeight="1">
      <c r="B552" s="28"/>
      <c r="C552" s="43">
        <v>9606694121</v>
      </c>
      <c r="D552" s="44">
        <v>750000000</v>
      </c>
      <c r="E552" s="28"/>
    </row>
    <row r="553" spans="2:5" ht="15.75" customHeight="1">
      <c r="B553" s="11" t="s">
        <v>218</v>
      </c>
      <c r="C553" s="45"/>
      <c r="D553" s="14" t="s">
        <v>9</v>
      </c>
      <c r="E553" s="14">
        <v>2023</v>
      </c>
    </row>
    <row r="554" spans="2:5" ht="15.75" customHeight="1">
      <c r="B554" s="10" t="s">
        <v>457</v>
      </c>
      <c r="D554" s="15">
        <v>1250000000</v>
      </c>
      <c r="E554" s="15">
        <v>1500000000</v>
      </c>
    </row>
    <row r="555" spans="2:5" ht="15.75" customHeight="1" thickBot="1">
      <c r="B555" s="11" t="s">
        <v>271</v>
      </c>
      <c r="D555" s="16">
        <f t="shared" ref="D555:E555" si="6">SUM(D554)</f>
        <v>1250000000</v>
      </c>
      <c r="E555" s="16">
        <f t="shared" si="6"/>
        <v>1500000000</v>
      </c>
    </row>
    <row r="556" spans="2:5" ht="15.75" customHeight="1" thickTop="1">
      <c r="B556" s="46"/>
      <c r="D556" s="47"/>
      <c r="E556" s="47"/>
    </row>
    <row r="557" spans="2:5" ht="12" customHeight="1">
      <c r="B557" s="46"/>
      <c r="C557" s="46"/>
      <c r="D557" s="47"/>
      <c r="E557" s="47"/>
    </row>
    <row r="558" spans="2:5" ht="12" customHeight="1">
      <c r="B558" s="46"/>
      <c r="C558" s="46"/>
      <c r="D558" s="47"/>
      <c r="E558" s="47"/>
    </row>
    <row r="559" spans="2:5" ht="15.75" customHeight="1">
      <c r="B559" s="48" t="s">
        <v>458</v>
      </c>
      <c r="C559" s="2"/>
      <c r="D559" s="2"/>
      <c r="E559" s="2"/>
    </row>
    <row r="560" spans="2:5" ht="15.75" customHeight="1">
      <c r="B560" s="2"/>
      <c r="C560" s="2"/>
      <c r="D560" s="2"/>
      <c r="E560" s="2"/>
    </row>
    <row r="561" spans="1:5" ht="42" customHeight="1">
      <c r="B561" s="2"/>
      <c r="C561" s="2"/>
      <c r="D561" s="2"/>
      <c r="E561" s="2"/>
    </row>
    <row r="562" spans="1:5" ht="15.75" customHeight="1">
      <c r="B562" s="10"/>
      <c r="C562" s="10"/>
      <c r="D562" s="21"/>
      <c r="E562" s="21"/>
    </row>
    <row r="563" spans="1:5" ht="15.75" customHeight="1">
      <c r="B563" s="10" t="s">
        <v>459</v>
      </c>
      <c r="C563" s="10"/>
      <c r="D563" s="21"/>
      <c r="E563" s="21"/>
    </row>
    <row r="564" spans="1:5" ht="15.75" customHeight="1">
      <c r="B564" s="11" t="s">
        <v>460</v>
      </c>
      <c r="C564" s="10"/>
      <c r="D564" s="14" t="s">
        <v>9</v>
      </c>
      <c r="E564" s="14">
        <v>2023</v>
      </c>
    </row>
    <row r="565" spans="1:5" ht="15.75" customHeight="1">
      <c r="B565" s="10" t="s">
        <v>461</v>
      </c>
      <c r="C565" s="10"/>
      <c r="D565" s="21">
        <v>1841837.1</v>
      </c>
      <c r="E565" s="21">
        <v>1841837.1</v>
      </c>
    </row>
    <row r="566" spans="1:5" ht="15.75" customHeight="1">
      <c r="B566" s="10" t="s">
        <v>462</v>
      </c>
      <c r="C566" s="10"/>
      <c r="D566" s="21">
        <v>16072.44</v>
      </c>
      <c r="E566" s="21">
        <v>16072.44</v>
      </c>
    </row>
    <row r="567" spans="1:5" ht="15.75" customHeight="1">
      <c r="B567" s="10" t="s">
        <v>463</v>
      </c>
      <c r="C567" s="10"/>
      <c r="D567" s="21">
        <v>1617346.6</v>
      </c>
      <c r="E567" s="21">
        <v>1617346.6</v>
      </c>
    </row>
    <row r="568" spans="1:5" ht="15.75" customHeight="1" thickBot="1">
      <c r="B568" s="11" t="s">
        <v>216</v>
      </c>
      <c r="C568" s="10"/>
      <c r="D568" s="49">
        <f t="shared" ref="D568:E568" si="7">SUM(D565:D567)</f>
        <v>3475256.14</v>
      </c>
      <c r="E568" s="49">
        <f t="shared" si="7"/>
        <v>3475256.14</v>
      </c>
    </row>
    <row r="569" spans="1:5" ht="15.75" customHeight="1" thickTop="1">
      <c r="B569" s="10"/>
      <c r="C569" s="10"/>
      <c r="D569" s="21"/>
      <c r="E569" s="21"/>
    </row>
    <row r="570" spans="1:5" ht="15.75" customHeight="1">
      <c r="B570" s="10"/>
      <c r="C570" s="10"/>
      <c r="D570" s="21"/>
      <c r="E570" s="21"/>
    </row>
    <row r="571" spans="1:5" ht="62.25" customHeight="1">
      <c r="B571" s="1" t="s">
        <v>464</v>
      </c>
      <c r="C571" s="2"/>
      <c r="D571" s="2"/>
      <c r="E571" s="2"/>
    </row>
    <row r="572" spans="1:5" ht="15.75" customHeight="1">
      <c r="B572" s="10" t="s">
        <v>465</v>
      </c>
      <c r="C572" s="10"/>
      <c r="D572" s="21"/>
      <c r="E572" s="21"/>
    </row>
    <row r="573" spans="1:5" ht="15.75" customHeight="1">
      <c r="A573" s="9"/>
      <c r="B573" s="11" t="s">
        <v>218</v>
      </c>
      <c r="C573" s="11"/>
      <c r="D573" s="14" t="s">
        <v>9</v>
      </c>
      <c r="E573" s="14">
        <v>2023</v>
      </c>
    </row>
    <row r="574" spans="1:5" ht="15.75" customHeight="1">
      <c r="B574" s="10" t="s">
        <v>466</v>
      </c>
      <c r="D574" s="21">
        <v>12107340.449999999</v>
      </c>
      <c r="E574" s="21">
        <v>184678898.31</v>
      </c>
    </row>
    <row r="575" spans="1:5" ht="15.75" customHeight="1">
      <c r="B575" s="10" t="s">
        <v>467</v>
      </c>
      <c r="D575" s="21">
        <v>10264700.92</v>
      </c>
      <c r="E575" s="21">
        <v>7774021</v>
      </c>
    </row>
    <row r="576" spans="1:5" ht="15.75" customHeight="1">
      <c r="B576" s="10" t="s">
        <v>468</v>
      </c>
      <c r="D576" s="21">
        <v>310723.48</v>
      </c>
      <c r="E576" s="21">
        <v>310723.48</v>
      </c>
    </row>
    <row r="577" spans="1:5" ht="15.75" customHeight="1">
      <c r="B577" s="10" t="s">
        <v>469</v>
      </c>
      <c r="D577" s="21">
        <v>1218523.95</v>
      </c>
      <c r="E577" s="21">
        <v>1218523.95</v>
      </c>
    </row>
    <row r="578" spans="1:5" ht="15.75" customHeight="1">
      <c r="B578" s="10" t="s">
        <v>470</v>
      </c>
      <c r="D578" s="21">
        <v>69462154.269999996</v>
      </c>
      <c r="E578" s="21">
        <v>72148231.870000005</v>
      </c>
    </row>
    <row r="579" spans="1:5" ht="15.75" customHeight="1">
      <c r="B579" s="10" t="s">
        <v>471</v>
      </c>
      <c r="D579" s="15">
        <v>28447543.609999999</v>
      </c>
      <c r="E579" s="21">
        <v>23801205</v>
      </c>
    </row>
    <row r="580" spans="1:5" ht="15.75" customHeight="1">
      <c r="B580" s="10" t="s">
        <v>472</v>
      </c>
      <c r="D580" s="21">
        <v>339636044.37</v>
      </c>
      <c r="E580" s="21">
        <v>342747905.74000001</v>
      </c>
    </row>
    <row r="581" spans="1:5" ht="15.75" customHeight="1">
      <c r="B581" s="10" t="s">
        <v>473</v>
      </c>
      <c r="D581" s="21">
        <v>28734148.719999999</v>
      </c>
      <c r="E581" s="21">
        <v>47333147.969999999</v>
      </c>
    </row>
    <row r="582" spans="1:5" ht="15.75" customHeight="1">
      <c r="B582" s="10" t="s">
        <v>474</v>
      </c>
      <c r="D582" s="21">
        <v>193429601.93000001</v>
      </c>
      <c r="E582" s="21">
        <v>192394851.93000001</v>
      </c>
    </row>
    <row r="583" spans="1:5" ht="15.75" customHeight="1" thickBot="1">
      <c r="B583" s="11" t="s">
        <v>216</v>
      </c>
      <c r="D583" s="16">
        <f t="shared" ref="D583:E583" si="8">SUM(D574:D582)</f>
        <v>683610781.70000005</v>
      </c>
      <c r="E583" s="16">
        <f t="shared" si="8"/>
        <v>872407509.25</v>
      </c>
    </row>
    <row r="584" spans="1:5" ht="15.75" customHeight="1" thickTop="1">
      <c r="B584" s="10"/>
      <c r="C584" s="10"/>
      <c r="D584" s="21"/>
      <c r="E584" s="21"/>
    </row>
    <row r="585" spans="1:5" ht="15.75" customHeight="1">
      <c r="B585" s="10"/>
      <c r="C585" s="10"/>
      <c r="D585" s="21"/>
      <c r="E585" s="21"/>
    </row>
    <row r="586" spans="1:5" ht="21" customHeight="1">
      <c r="B586" s="1" t="s">
        <v>475</v>
      </c>
      <c r="C586" s="2"/>
      <c r="D586" s="2"/>
      <c r="E586" s="2"/>
    </row>
    <row r="587" spans="1:5" ht="15.75" customHeight="1">
      <c r="B587" s="10" t="s">
        <v>476</v>
      </c>
      <c r="C587" s="10"/>
      <c r="D587" s="21"/>
      <c r="E587" s="21"/>
    </row>
    <row r="588" spans="1:5" ht="15.75" customHeight="1">
      <c r="A588" s="9"/>
      <c r="B588" s="11" t="s">
        <v>218</v>
      </c>
      <c r="C588" s="11"/>
      <c r="D588" s="14" t="s">
        <v>9</v>
      </c>
      <c r="E588" s="14" t="s">
        <v>10</v>
      </c>
    </row>
    <row r="589" spans="1:5" ht="15.75" customHeight="1">
      <c r="A589" s="10"/>
      <c r="B589" s="10" t="s">
        <v>477</v>
      </c>
      <c r="C589" s="10"/>
      <c r="D589" s="21" t="s">
        <v>24</v>
      </c>
      <c r="E589" s="21">
        <v>4444.8</v>
      </c>
    </row>
    <row r="590" spans="1:5" ht="15.75" customHeight="1">
      <c r="A590" s="10"/>
      <c r="B590" s="10" t="s">
        <v>478</v>
      </c>
      <c r="C590" s="10"/>
      <c r="D590" s="21">
        <v>10936044.23</v>
      </c>
      <c r="E590" s="21">
        <v>11505825.869999999</v>
      </c>
    </row>
    <row r="591" spans="1:5" ht="15.75" customHeight="1">
      <c r="A591" s="10"/>
      <c r="B591" s="10" t="s">
        <v>479</v>
      </c>
      <c r="C591" s="10"/>
      <c r="D591" s="21" t="s">
        <v>24</v>
      </c>
      <c r="E591" s="21">
        <v>130260</v>
      </c>
    </row>
    <row r="592" spans="1:5" ht="15.75" customHeight="1">
      <c r="A592" s="10"/>
      <c r="B592" s="10" t="s">
        <v>480</v>
      </c>
      <c r="C592" s="10"/>
      <c r="D592" s="21">
        <v>2594.83</v>
      </c>
      <c r="E592" s="21">
        <v>2594.83</v>
      </c>
    </row>
    <row r="593" spans="1:5" ht="15.75" customHeight="1">
      <c r="A593" s="10"/>
      <c r="B593" s="10" t="s">
        <v>481</v>
      </c>
      <c r="C593" s="10"/>
      <c r="D593" s="21">
        <v>738440</v>
      </c>
      <c r="E593" s="21">
        <v>710292</v>
      </c>
    </row>
    <row r="594" spans="1:5" ht="15.75" customHeight="1">
      <c r="A594" s="10"/>
      <c r="B594" s="10" t="s">
        <v>482</v>
      </c>
      <c r="C594" s="10"/>
      <c r="D594" s="21">
        <v>52921499.189999998</v>
      </c>
      <c r="E594" s="21">
        <v>89560127.689999998</v>
      </c>
    </row>
    <row r="595" spans="1:5" ht="15.75" customHeight="1">
      <c r="A595" s="10"/>
      <c r="B595" s="10" t="s">
        <v>483</v>
      </c>
      <c r="C595" s="10"/>
      <c r="D595" s="21">
        <v>115817.34</v>
      </c>
      <c r="E595" s="21" t="s">
        <v>24</v>
      </c>
    </row>
    <row r="596" spans="1:5" ht="15.75" customHeight="1">
      <c r="A596" s="10"/>
      <c r="B596" s="10" t="s">
        <v>484</v>
      </c>
      <c r="C596" s="10"/>
      <c r="D596" s="21">
        <v>1547489136.1700001</v>
      </c>
      <c r="E596" s="21">
        <v>1266627597.52</v>
      </c>
    </row>
    <row r="597" spans="1:5" ht="15.75" customHeight="1">
      <c r="A597" s="10"/>
      <c r="B597" s="10" t="s">
        <v>485</v>
      </c>
      <c r="C597" s="10"/>
      <c r="D597" s="21" t="s">
        <v>24</v>
      </c>
      <c r="E597" s="21">
        <v>418685.42</v>
      </c>
    </row>
    <row r="598" spans="1:5" ht="15.75" customHeight="1">
      <c r="A598" s="10"/>
      <c r="B598" s="10" t="s">
        <v>486</v>
      </c>
      <c r="C598" s="10"/>
      <c r="D598" s="21">
        <v>33480</v>
      </c>
      <c r="E598" s="21">
        <v>33480</v>
      </c>
    </row>
    <row r="599" spans="1:5" ht="15.75" customHeight="1">
      <c r="A599" s="10"/>
      <c r="B599" s="10" t="s">
        <v>487</v>
      </c>
      <c r="C599" s="10"/>
      <c r="D599" s="21">
        <v>37636.35</v>
      </c>
      <c r="E599" s="21" t="s">
        <v>24</v>
      </c>
    </row>
    <row r="600" spans="1:5" ht="15.75" customHeight="1">
      <c r="A600" s="10"/>
      <c r="B600" s="10" t="s">
        <v>488</v>
      </c>
      <c r="C600" s="10"/>
      <c r="D600" s="21">
        <v>455153.94</v>
      </c>
      <c r="E600" s="21" t="s">
        <v>24</v>
      </c>
    </row>
    <row r="601" spans="1:5" ht="15.75" customHeight="1" thickBot="1">
      <c r="A601" s="10"/>
      <c r="B601" s="11" t="s">
        <v>216</v>
      </c>
      <c r="C601" s="10"/>
      <c r="D601" s="16">
        <f t="shared" ref="D601:E601" si="9">SUM(D589:D600)</f>
        <v>1612729802.05</v>
      </c>
      <c r="E601" s="16">
        <f t="shared" si="9"/>
        <v>1368993308.1300001</v>
      </c>
    </row>
    <row r="602" spans="1:5" ht="15.75" customHeight="1" thickTop="1">
      <c r="B602" s="10"/>
      <c r="C602" s="10"/>
      <c r="D602" s="21"/>
      <c r="E602" s="21"/>
    </row>
    <row r="603" spans="1:5" ht="15.75" customHeight="1">
      <c r="B603" s="11"/>
      <c r="C603" s="10"/>
      <c r="D603" s="15"/>
      <c r="E603" s="15"/>
    </row>
    <row r="604" spans="1:5" ht="15.75" customHeight="1">
      <c r="B604" s="10"/>
      <c r="C604" s="10"/>
      <c r="D604" s="21"/>
      <c r="E604" s="21"/>
    </row>
    <row r="605" spans="1:5" ht="15.75" customHeight="1">
      <c r="B605" s="11" t="s">
        <v>489</v>
      </c>
      <c r="C605" s="10"/>
      <c r="D605" s="21"/>
      <c r="E605" s="21"/>
    </row>
    <row r="606" spans="1:5" ht="15.75" customHeight="1">
      <c r="B606" s="10" t="s">
        <v>490</v>
      </c>
      <c r="C606" s="10"/>
      <c r="D606" s="21"/>
      <c r="E606" s="21"/>
    </row>
    <row r="607" spans="1:5" ht="15.75" customHeight="1">
      <c r="B607" s="10" t="s">
        <v>491</v>
      </c>
      <c r="C607" s="10"/>
      <c r="D607" s="21"/>
      <c r="E607" s="21"/>
    </row>
    <row r="608" spans="1:5" ht="15.75" customHeight="1">
      <c r="B608" s="11" t="s">
        <v>218</v>
      </c>
      <c r="C608" s="10"/>
      <c r="D608" s="14" t="s">
        <v>9</v>
      </c>
      <c r="E608" s="14" t="s">
        <v>10</v>
      </c>
    </row>
    <row r="609" spans="1:5" ht="15.75" customHeight="1">
      <c r="B609" s="10" t="s">
        <v>474</v>
      </c>
      <c r="C609" s="10"/>
      <c r="D609" s="15">
        <v>34061844.979999997</v>
      </c>
      <c r="E609" s="15">
        <v>30388116.050000001</v>
      </c>
    </row>
    <row r="610" spans="1:5" ht="15.75" customHeight="1">
      <c r="B610" s="10" t="s">
        <v>492</v>
      </c>
      <c r="C610" s="10"/>
      <c r="D610" s="15">
        <v>20762085.57</v>
      </c>
      <c r="E610" s="15">
        <v>11674740</v>
      </c>
    </row>
    <row r="611" spans="1:5" ht="15.75" customHeight="1">
      <c r="B611" s="10" t="s">
        <v>493</v>
      </c>
      <c r="C611" s="10"/>
      <c r="D611" s="15">
        <v>5893659.04</v>
      </c>
      <c r="E611" s="15">
        <v>5893659.04</v>
      </c>
    </row>
    <row r="612" spans="1:5" ht="15.75" customHeight="1">
      <c r="B612" s="10" t="s">
        <v>494</v>
      </c>
      <c r="D612" s="21">
        <v>59523.75</v>
      </c>
      <c r="E612" s="21">
        <v>126260.24</v>
      </c>
    </row>
    <row r="613" spans="1:5" ht="15.75" customHeight="1" thickBot="1">
      <c r="B613" s="11" t="s">
        <v>216</v>
      </c>
      <c r="C613" s="10"/>
      <c r="D613" s="16">
        <f t="shared" ref="D613:E613" si="10">SUM(D609:D612)</f>
        <v>60777113.339999996</v>
      </c>
      <c r="E613" s="16">
        <f t="shared" si="10"/>
        <v>48082775.329999998</v>
      </c>
    </row>
    <row r="614" spans="1:5" ht="15.75" customHeight="1" thickTop="1">
      <c r="B614" s="10"/>
      <c r="C614" s="10"/>
      <c r="D614" s="21"/>
      <c r="E614" s="21"/>
    </row>
    <row r="615" spans="1:5" ht="15.75" customHeight="1">
      <c r="B615" s="10"/>
      <c r="C615" s="10"/>
      <c r="D615" s="21"/>
      <c r="E615" s="21"/>
    </row>
    <row r="616" spans="1:5" ht="15.75" customHeight="1">
      <c r="B616" s="10"/>
      <c r="C616" s="10"/>
      <c r="D616" s="21"/>
      <c r="E616" s="21"/>
    </row>
    <row r="617" spans="1:5" ht="98.25" customHeight="1">
      <c r="B617" s="1" t="s">
        <v>495</v>
      </c>
      <c r="C617" s="2"/>
      <c r="D617" s="2"/>
      <c r="E617" s="2"/>
    </row>
    <row r="618" spans="1:5" ht="15.75" customHeight="1">
      <c r="B618" s="10" t="s">
        <v>496</v>
      </c>
      <c r="C618" s="10"/>
      <c r="D618" s="21"/>
      <c r="E618" s="21"/>
    </row>
    <row r="619" spans="1:5" ht="15.75" customHeight="1">
      <c r="A619" s="9"/>
      <c r="B619" s="11" t="s">
        <v>218</v>
      </c>
      <c r="C619" s="11"/>
      <c r="D619" s="14" t="s">
        <v>9</v>
      </c>
      <c r="E619" s="14" t="s">
        <v>10</v>
      </c>
    </row>
    <row r="620" spans="1:5" ht="15.75" customHeight="1">
      <c r="B620" s="10" t="s">
        <v>497</v>
      </c>
      <c r="C620" s="10"/>
      <c r="D620" s="21" t="s">
        <v>24</v>
      </c>
      <c r="E620" s="21">
        <v>21084034.32</v>
      </c>
    </row>
    <row r="621" spans="1:5" ht="15.75" customHeight="1">
      <c r="B621" s="10" t="s">
        <v>498</v>
      </c>
      <c r="D621" s="21" t="s">
        <v>24</v>
      </c>
      <c r="E621" s="21">
        <v>635067819.48000002</v>
      </c>
    </row>
    <row r="622" spans="1:5" ht="15.75" customHeight="1">
      <c r="B622" s="10" t="s">
        <v>499</v>
      </c>
      <c r="D622" s="21" t="s">
        <v>24</v>
      </c>
      <c r="E622" s="21">
        <v>33921574.32</v>
      </c>
    </row>
    <row r="623" spans="1:5" ht="15.75" customHeight="1" thickBot="1">
      <c r="B623" s="11" t="s">
        <v>216</v>
      </c>
      <c r="D623" s="49" t="s">
        <v>24</v>
      </c>
      <c r="E623" s="49">
        <f>SUM(E620:E622)</f>
        <v>690073428.12000012</v>
      </c>
    </row>
    <row r="624" spans="1:5" ht="15.75" customHeight="1" thickTop="1">
      <c r="B624" s="10"/>
      <c r="D624" s="20"/>
      <c r="E624" s="20"/>
    </row>
    <row r="625" spans="1:5" ht="15.75" customHeight="1">
      <c r="B625" s="3"/>
      <c r="C625" s="10"/>
      <c r="D625" s="4"/>
      <c r="E625" s="4"/>
    </row>
    <row r="626" spans="1:5" ht="15.75" customHeight="1">
      <c r="B626" s="10"/>
      <c r="C626" s="10"/>
      <c r="D626" s="15"/>
      <c r="E626" s="15"/>
    </row>
    <row r="627" spans="1:5" ht="136.5" customHeight="1">
      <c r="B627" s="1" t="s">
        <v>500</v>
      </c>
      <c r="C627" s="2"/>
      <c r="D627" s="2"/>
      <c r="E627" s="2"/>
    </row>
    <row r="628" spans="1:5" ht="51.75" customHeight="1">
      <c r="B628" s="2"/>
      <c r="C628" s="2"/>
      <c r="D628" s="2"/>
      <c r="E628" s="2"/>
    </row>
    <row r="629" spans="1:5" ht="15.75" customHeight="1">
      <c r="B629" s="10" t="s">
        <v>501</v>
      </c>
      <c r="C629" s="10"/>
      <c r="D629" s="21"/>
      <c r="E629" s="21"/>
    </row>
    <row r="630" spans="1:5" ht="15.75" customHeight="1">
      <c r="A630" s="9"/>
      <c r="B630" s="11"/>
      <c r="C630" s="11"/>
      <c r="D630" s="14"/>
      <c r="E630" s="26"/>
    </row>
    <row r="631" spans="1:5" ht="15.75" customHeight="1">
      <c r="A631" s="9"/>
      <c r="B631" s="11" t="s">
        <v>218</v>
      </c>
      <c r="C631" s="11"/>
      <c r="D631" s="14" t="s">
        <v>9</v>
      </c>
      <c r="E631" s="14" t="s">
        <v>10</v>
      </c>
    </row>
    <row r="632" spans="1:5" ht="15.75" customHeight="1">
      <c r="B632" s="10" t="s">
        <v>502</v>
      </c>
      <c r="C632" s="10"/>
      <c r="D632" s="21">
        <v>5675639.75</v>
      </c>
      <c r="E632" s="21">
        <v>5625639.75</v>
      </c>
    </row>
    <row r="633" spans="1:5" ht="15.75" customHeight="1">
      <c r="B633" s="10" t="s">
        <v>503</v>
      </c>
      <c r="D633" s="21">
        <v>943.55</v>
      </c>
      <c r="E633" s="21">
        <v>943.55</v>
      </c>
    </row>
    <row r="634" spans="1:5" ht="15.75" customHeight="1">
      <c r="B634" s="10" t="s">
        <v>504</v>
      </c>
      <c r="D634" s="21">
        <v>13489.5</v>
      </c>
      <c r="E634" s="21">
        <v>13489.5</v>
      </c>
    </row>
    <row r="635" spans="1:5" ht="15.75" customHeight="1">
      <c r="B635" s="10" t="s">
        <v>505</v>
      </c>
      <c r="D635" s="21">
        <v>5247722.18</v>
      </c>
      <c r="E635" s="21">
        <v>132471187.09999999</v>
      </c>
    </row>
    <row r="636" spans="1:5" ht="15.75" customHeight="1">
      <c r="B636" s="10" t="s">
        <v>506</v>
      </c>
      <c r="D636" s="21">
        <v>11072095.84</v>
      </c>
      <c r="E636" s="21">
        <v>11072095.84</v>
      </c>
    </row>
    <row r="637" spans="1:5" ht="15.75" customHeight="1">
      <c r="B637" s="10" t="s">
        <v>507</v>
      </c>
      <c r="D637" s="21">
        <v>3700559.66</v>
      </c>
      <c r="E637" s="21">
        <v>3700559.66</v>
      </c>
    </row>
    <row r="638" spans="1:5" ht="15.75" customHeight="1">
      <c r="B638" s="10" t="s">
        <v>508</v>
      </c>
      <c r="D638" s="21">
        <v>161616457.88999999</v>
      </c>
      <c r="E638" s="21">
        <v>161616457.88999999</v>
      </c>
    </row>
    <row r="639" spans="1:5" ht="15.75" customHeight="1">
      <c r="B639" s="10" t="s">
        <v>509</v>
      </c>
      <c r="D639" s="21">
        <v>1556223.29</v>
      </c>
      <c r="E639" s="21">
        <v>1556223.29</v>
      </c>
    </row>
    <row r="640" spans="1:5" ht="15.75" customHeight="1">
      <c r="B640" s="10" t="s">
        <v>510</v>
      </c>
      <c r="D640" s="21">
        <v>2285820.62</v>
      </c>
      <c r="E640" s="21">
        <v>2285820.62</v>
      </c>
    </row>
    <row r="641" spans="2:5" ht="15.75" customHeight="1">
      <c r="B641" s="10" t="s">
        <v>511</v>
      </c>
      <c r="D641" s="21">
        <v>1725325040.9000001</v>
      </c>
      <c r="E641" s="21">
        <v>554525223.94000006</v>
      </c>
    </row>
    <row r="642" spans="2:5" ht="15.75" customHeight="1">
      <c r="B642" s="10" t="s">
        <v>512</v>
      </c>
      <c r="D642" s="21">
        <v>767950.65</v>
      </c>
      <c r="E642" s="21">
        <v>742750.65</v>
      </c>
    </row>
    <row r="643" spans="2:5" ht="15.75" customHeight="1">
      <c r="B643" s="10" t="s">
        <v>513</v>
      </c>
      <c r="D643" s="21">
        <v>96806889.840000004</v>
      </c>
      <c r="E643" s="21">
        <v>94756827.819999993</v>
      </c>
    </row>
    <row r="644" spans="2:5" ht="15.75" customHeight="1">
      <c r="B644" s="10" t="s">
        <v>514</v>
      </c>
      <c r="D644" s="21">
        <v>8267.5</v>
      </c>
      <c r="E644" s="21">
        <v>96440.15</v>
      </c>
    </row>
    <row r="645" spans="2:5" ht="15.75" customHeight="1">
      <c r="B645" s="10" t="s">
        <v>515</v>
      </c>
      <c r="D645" s="21">
        <v>62398079.880000003</v>
      </c>
      <c r="E645" s="21">
        <v>19009612.010000002</v>
      </c>
    </row>
    <row r="646" spans="2:5" ht="15.75" customHeight="1" thickBot="1">
      <c r="B646" s="11" t="s">
        <v>216</v>
      </c>
      <c r="D646" s="16">
        <f t="shared" ref="D646:E646" si="11">SUM(D632:D645)</f>
        <v>2076475181.0500002</v>
      </c>
      <c r="E646" s="16">
        <f t="shared" si="11"/>
        <v>987473271.7700001</v>
      </c>
    </row>
    <row r="647" spans="2:5" ht="15.75" customHeight="1" thickTop="1">
      <c r="B647" s="10"/>
      <c r="D647" s="21"/>
      <c r="E647" s="21"/>
    </row>
    <row r="648" spans="2:5" ht="15" customHeight="1">
      <c r="B648" s="28" t="s">
        <v>516</v>
      </c>
      <c r="C648" s="28"/>
      <c r="D648" s="28"/>
      <c r="E648" s="50"/>
    </row>
    <row r="649" spans="2:5" ht="153.75" customHeight="1">
      <c r="B649" s="1" t="s">
        <v>517</v>
      </c>
      <c r="C649" s="2"/>
      <c r="D649" s="2"/>
      <c r="E649" s="2"/>
    </row>
    <row r="650" spans="2:5" ht="15.75" hidden="1" customHeight="1">
      <c r="B650" s="2"/>
      <c r="C650" s="2"/>
      <c r="D650" s="2"/>
      <c r="E650" s="2"/>
    </row>
    <row r="651" spans="2:5" ht="15.75" hidden="1" customHeight="1">
      <c r="B651" s="2"/>
      <c r="C651" s="2"/>
      <c r="D651" s="2"/>
      <c r="E651" s="2"/>
    </row>
    <row r="652" spans="2:5" ht="15" hidden="1" customHeight="1">
      <c r="B652" s="28"/>
      <c r="C652" s="28"/>
      <c r="D652" s="28"/>
      <c r="E652" s="50"/>
    </row>
    <row r="653" spans="2:5" ht="15" hidden="1" customHeight="1">
      <c r="B653" s="28"/>
      <c r="C653" s="28"/>
      <c r="D653" s="28"/>
      <c r="E653" s="50"/>
    </row>
    <row r="654" spans="2:5" ht="15.75" customHeight="1">
      <c r="B654" s="11" t="s">
        <v>218</v>
      </c>
      <c r="C654" s="11"/>
      <c r="D654" s="14" t="s">
        <v>9</v>
      </c>
      <c r="E654" s="14" t="s">
        <v>10</v>
      </c>
    </row>
    <row r="655" spans="2:5" ht="15.75" customHeight="1"/>
    <row r="656" spans="2:5" ht="15.75" customHeight="1">
      <c r="B656" s="10" t="s">
        <v>518</v>
      </c>
      <c r="C656" s="10"/>
      <c r="D656" s="21">
        <v>479700693</v>
      </c>
      <c r="E656" s="21">
        <v>479700693</v>
      </c>
    </row>
    <row r="657" spans="2:5" ht="15.75" customHeight="1">
      <c r="B657" s="10" t="s">
        <v>519</v>
      </c>
      <c r="C657" s="10"/>
      <c r="D657" s="15" t="s">
        <v>24</v>
      </c>
      <c r="E657" s="21">
        <v>-2247858.59</v>
      </c>
    </row>
    <row r="658" spans="2:5" ht="15.75" customHeight="1">
      <c r="B658" s="10" t="s">
        <v>520</v>
      </c>
      <c r="C658" s="51"/>
      <c r="D658" s="15" t="s">
        <v>24</v>
      </c>
      <c r="E658" s="21">
        <v>494317</v>
      </c>
    </row>
    <row r="659" spans="2:5" ht="15.75" customHeight="1">
      <c r="B659" s="10" t="s">
        <v>521</v>
      </c>
      <c r="D659" s="15" t="s">
        <v>24</v>
      </c>
      <c r="E659" s="21">
        <v>-932536.27</v>
      </c>
    </row>
    <row r="660" spans="2:5" ht="15.75" customHeight="1">
      <c r="B660" s="10" t="s">
        <v>522</v>
      </c>
      <c r="D660" s="21">
        <v>18761072.050000001</v>
      </c>
      <c r="E660" s="21">
        <v>8017138</v>
      </c>
    </row>
    <row r="661" spans="2:5" ht="15.75" customHeight="1">
      <c r="B661" s="10" t="s">
        <v>523</v>
      </c>
      <c r="D661" s="21">
        <v>52021377.259999998</v>
      </c>
      <c r="E661" s="21">
        <v>52036038</v>
      </c>
    </row>
    <row r="662" spans="2:5" ht="15.75" customHeight="1">
      <c r="B662" s="10" t="s">
        <v>524</v>
      </c>
      <c r="D662" s="21">
        <v>272518.12</v>
      </c>
      <c r="E662" s="21">
        <v>272518</v>
      </c>
    </row>
    <row r="663" spans="2:5" ht="15.75" customHeight="1">
      <c r="B663" s="10" t="s">
        <v>525</v>
      </c>
      <c r="D663" s="21">
        <v>154391605.03</v>
      </c>
      <c r="E663" s="21">
        <v>126223183</v>
      </c>
    </row>
    <row r="664" spans="2:5" ht="15.75" customHeight="1">
      <c r="B664" s="10" t="s">
        <v>526</v>
      </c>
      <c r="D664" s="21">
        <v>62877034.859999999</v>
      </c>
      <c r="E664" s="21">
        <v>43090578</v>
      </c>
    </row>
    <row r="665" spans="2:5" ht="15.75" customHeight="1">
      <c r="B665" s="10" t="s">
        <v>527</v>
      </c>
      <c r="D665" s="21">
        <v>402312740</v>
      </c>
      <c r="E665" s="21">
        <v>1200069006</v>
      </c>
    </row>
    <row r="666" spans="2:5" ht="19.5" customHeight="1">
      <c r="B666" s="10" t="s">
        <v>528</v>
      </c>
      <c r="D666" s="21">
        <v>350975118</v>
      </c>
      <c r="E666" s="21">
        <v>539885878</v>
      </c>
    </row>
    <row r="667" spans="2:5" ht="15.75" customHeight="1" thickBot="1">
      <c r="B667" s="11" t="s">
        <v>529</v>
      </c>
      <c r="C667" s="10"/>
      <c r="D667" s="16">
        <f t="shared" ref="D667:E667" si="12">SUM(D656:D666)</f>
        <v>1521312158.3200002</v>
      </c>
      <c r="E667" s="16">
        <f t="shared" si="12"/>
        <v>2446608954.1400003</v>
      </c>
    </row>
    <row r="668" spans="2:5" ht="15.75" customHeight="1" thickTop="1">
      <c r="B668" s="11"/>
      <c r="C668" s="10"/>
      <c r="D668" s="21"/>
      <c r="E668" s="21"/>
    </row>
    <row r="669" spans="2:5" ht="15.75" customHeight="1">
      <c r="B669" s="11" t="s">
        <v>530</v>
      </c>
      <c r="C669" s="10"/>
      <c r="D669" s="21"/>
      <c r="E669" s="21"/>
    </row>
    <row r="670" spans="2:5" ht="15.75" customHeight="1">
      <c r="B670" s="10"/>
      <c r="C670" s="10"/>
      <c r="D670" s="21"/>
      <c r="E670" s="21"/>
    </row>
    <row r="671" spans="2:5" ht="15.75" customHeight="1">
      <c r="B671" s="11" t="s">
        <v>531</v>
      </c>
      <c r="C671" s="10"/>
      <c r="D671" s="21"/>
      <c r="E671" s="21"/>
    </row>
    <row r="672" spans="2:5" ht="15.75" customHeight="1">
      <c r="B672" s="10" t="s">
        <v>532</v>
      </c>
      <c r="C672" s="10"/>
      <c r="D672" s="21"/>
      <c r="E672" s="21"/>
    </row>
    <row r="673" spans="2:5" ht="15.75" customHeight="1">
      <c r="B673" s="11" t="s">
        <v>218</v>
      </c>
      <c r="C673" s="10"/>
      <c r="D673" s="14" t="s">
        <v>9</v>
      </c>
      <c r="E673" s="14" t="s">
        <v>10</v>
      </c>
    </row>
    <row r="674" spans="2:5" ht="15.75" customHeight="1">
      <c r="B674" s="52" t="s">
        <v>533</v>
      </c>
      <c r="C674" s="10"/>
      <c r="D674" s="15">
        <v>57650</v>
      </c>
      <c r="E674" s="15">
        <v>1489416.57</v>
      </c>
    </row>
    <row r="675" spans="2:5" ht="15.75" customHeight="1">
      <c r="B675" s="10" t="s">
        <v>534</v>
      </c>
      <c r="C675" s="10"/>
      <c r="D675" s="21">
        <v>132752507.58</v>
      </c>
      <c r="E675" s="21">
        <v>61027793.57</v>
      </c>
    </row>
    <row r="676" spans="2:5" ht="15.75" customHeight="1">
      <c r="B676" s="10" t="s">
        <v>535</v>
      </c>
      <c r="D676" s="21">
        <v>11300</v>
      </c>
      <c r="E676" s="21">
        <v>2775</v>
      </c>
    </row>
    <row r="677" spans="2:5" ht="15.75" customHeight="1">
      <c r="B677" s="10" t="s">
        <v>536</v>
      </c>
      <c r="D677" s="21">
        <v>25597</v>
      </c>
      <c r="E677" s="21">
        <v>25268</v>
      </c>
    </row>
    <row r="678" spans="2:5" ht="15.75" customHeight="1">
      <c r="B678" s="10" t="s">
        <v>537</v>
      </c>
      <c r="D678" s="21">
        <v>147250</v>
      </c>
      <c r="E678" s="21">
        <v>11024671</v>
      </c>
    </row>
    <row r="679" spans="2:5" ht="15.75" customHeight="1">
      <c r="B679" s="10" t="s">
        <v>538</v>
      </c>
      <c r="D679" s="15" t="s">
        <v>24</v>
      </c>
      <c r="E679" s="21">
        <v>80030</v>
      </c>
    </row>
    <row r="680" spans="2:5" ht="15.75" customHeight="1">
      <c r="B680" s="10" t="s">
        <v>539</v>
      </c>
      <c r="D680" s="15" t="s">
        <v>24</v>
      </c>
      <c r="E680" s="21">
        <v>486325</v>
      </c>
    </row>
    <row r="681" spans="2:5" ht="15.75" customHeight="1">
      <c r="B681" s="10" t="s">
        <v>540</v>
      </c>
      <c r="D681" s="21">
        <v>82750</v>
      </c>
      <c r="E681" s="21">
        <v>2031105</v>
      </c>
    </row>
    <row r="682" spans="2:5" ht="15.75" customHeight="1">
      <c r="B682" s="10" t="s">
        <v>541</v>
      </c>
      <c r="D682" s="21">
        <v>41711661.539999999</v>
      </c>
      <c r="E682" s="21">
        <v>35471223.43</v>
      </c>
    </row>
    <row r="683" spans="2:5" ht="15.75" customHeight="1">
      <c r="B683" s="10" t="s">
        <v>542</v>
      </c>
      <c r="D683" s="21">
        <v>4010</v>
      </c>
      <c r="E683" s="21">
        <v>1973165</v>
      </c>
    </row>
    <row r="684" spans="2:5" ht="15.75" customHeight="1">
      <c r="B684" s="10" t="s">
        <v>543</v>
      </c>
      <c r="D684" s="21">
        <v>133405</v>
      </c>
      <c r="E684" s="21">
        <v>52750</v>
      </c>
    </row>
    <row r="685" spans="2:5" ht="15.75" customHeight="1">
      <c r="B685" s="10" t="s">
        <v>544</v>
      </c>
      <c r="D685" s="21">
        <v>156600</v>
      </c>
      <c r="E685" s="21">
        <v>308600</v>
      </c>
    </row>
    <row r="686" spans="2:5" ht="15.75" customHeight="1">
      <c r="B686" s="10" t="s">
        <v>545</v>
      </c>
      <c r="D686" s="21">
        <v>2000</v>
      </c>
      <c r="E686" s="21">
        <v>3200</v>
      </c>
    </row>
    <row r="687" spans="2:5" ht="15.75" customHeight="1">
      <c r="B687" s="10" t="s">
        <v>546</v>
      </c>
      <c r="D687" s="21">
        <v>1101205</v>
      </c>
      <c r="E687" s="21">
        <v>1317655</v>
      </c>
    </row>
    <row r="688" spans="2:5" ht="15.75" customHeight="1">
      <c r="B688" s="10" t="s">
        <v>547</v>
      </c>
      <c r="D688" s="21">
        <v>8895</v>
      </c>
      <c r="E688" s="21">
        <v>48511.5</v>
      </c>
    </row>
    <row r="689" spans="2:5" ht="15.75" customHeight="1">
      <c r="B689" s="10" t="s">
        <v>548</v>
      </c>
      <c r="D689" s="21">
        <v>85500</v>
      </c>
      <c r="E689" s="21">
        <v>644490</v>
      </c>
    </row>
    <row r="690" spans="2:5" ht="15.75" customHeight="1">
      <c r="B690" s="10" t="s">
        <v>549</v>
      </c>
      <c r="D690" s="21">
        <v>6800</v>
      </c>
      <c r="E690" s="21">
        <v>200</v>
      </c>
    </row>
    <row r="691" spans="2:5" ht="15.75" customHeight="1">
      <c r="B691" s="10" t="s">
        <v>550</v>
      </c>
      <c r="D691" s="21">
        <v>1006</v>
      </c>
      <c r="E691" s="15" t="s">
        <v>24</v>
      </c>
    </row>
    <row r="692" spans="2:5" ht="15.75" customHeight="1">
      <c r="B692" s="10" t="s">
        <v>551</v>
      </c>
      <c r="D692" s="21">
        <v>195100</v>
      </c>
      <c r="E692" s="21">
        <v>170020</v>
      </c>
    </row>
    <row r="693" spans="2:5" ht="15.75" customHeight="1">
      <c r="B693" s="10" t="s">
        <v>552</v>
      </c>
      <c r="D693" s="21">
        <v>100020</v>
      </c>
      <c r="E693" s="21">
        <v>118965</v>
      </c>
    </row>
    <row r="694" spans="2:5" ht="15.75" customHeight="1">
      <c r="B694" s="10" t="s">
        <v>553</v>
      </c>
      <c r="D694" s="15" t="s">
        <v>24</v>
      </c>
      <c r="E694" s="21">
        <v>80</v>
      </c>
    </row>
    <row r="695" spans="2:5" ht="15.75" customHeight="1">
      <c r="B695" s="10" t="s">
        <v>554</v>
      </c>
      <c r="D695" s="15" t="s">
        <v>24</v>
      </c>
      <c r="E695" s="21">
        <v>7355</v>
      </c>
    </row>
    <row r="696" spans="2:5" ht="15.75" customHeight="1">
      <c r="B696" s="10" t="s">
        <v>555</v>
      </c>
      <c r="D696" s="15" t="s">
        <v>24</v>
      </c>
      <c r="E696" s="21">
        <v>33790</v>
      </c>
    </row>
    <row r="697" spans="2:5" ht="15.75" customHeight="1">
      <c r="B697" s="10" t="s">
        <v>556</v>
      </c>
      <c r="D697" s="21">
        <v>150</v>
      </c>
      <c r="E697" s="21">
        <v>77435</v>
      </c>
    </row>
    <row r="698" spans="2:5" ht="15.75" customHeight="1">
      <c r="B698" s="10" t="s">
        <v>557</v>
      </c>
      <c r="D698" s="21">
        <v>62350</v>
      </c>
      <c r="E698" s="21">
        <v>252300</v>
      </c>
    </row>
    <row r="699" spans="2:5" ht="15.75" customHeight="1">
      <c r="B699" s="10" t="s">
        <v>558</v>
      </c>
      <c r="D699" s="15" t="s">
        <v>24</v>
      </c>
      <c r="E699" s="21">
        <v>53160</v>
      </c>
    </row>
    <row r="700" spans="2:5" ht="15.75" customHeight="1">
      <c r="B700" s="10" t="s">
        <v>559</v>
      </c>
      <c r="D700" s="21">
        <v>400</v>
      </c>
      <c r="E700" s="21">
        <v>211615</v>
      </c>
    </row>
    <row r="701" spans="2:5" ht="15.75" customHeight="1">
      <c r="B701" s="10" t="s">
        <v>560</v>
      </c>
      <c r="D701" s="21">
        <v>150</v>
      </c>
      <c r="E701" s="15" t="s">
        <v>24</v>
      </c>
    </row>
    <row r="702" spans="2:5" ht="15.75" customHeight="1">
      <c r="B702" s="10" t="s">
        <v>561</v>
      </c>
      <c r="D702" s="21">
        <v>83055</v>
      </c>
      <c r="E702" s="21">
        <v>86475</v>
      </c>
    </row>
    <row r="703" spans="2:5" ht="15.75" customHeight="1">
      <c r="B703" s="10" t="s">
        <v>562</v>
      </c>
      <c r="D703" s="21">
        <v>474400</v>
      </c>
      <c r="E703" s="21">
        <v>2536391</v>
      </c>
    </row>
    <row r="704" spans="2:5" ht="15.75" customHeight="1">
      <c r="B704" s="10" t="s">
        <v>563</v>
      </c>
      <c r="D704" s="21">
        <v>280600</v>
      </c>
      <c r="E704" s="21">
        <v>355500</v>
      </c>
    </row>
    <row r="705" spans="2:5" ht="15.75" customHeight="1">
      <c r="B705" s="10" t="s">
        <v>564</v>
      </c>
      <c r="D705" s="21">
        <v>59050</v>
      </c>
      <c r="E705" s="21">
        <v>71605</v>
      </c>
    </row>
    <row r="706" spans="2:5" ht="15.75" customHeight="1">
      <c r="B706" s="10" t="s">
        <v>565</v>
      </c>
      <c r="D706" s="21">
        <v>173805</v>
      </c>
      <c r="E706" s="21">
        <v>135565</v>
      </c>
    </row>
    <row r="707" spans="2:5" ht="15.75" customHeight="1">
      <c r="B707" s="10" t="s">
        <v>566</v>
      </c>
      <c r="D707" s="21">
        <v>104000</v>
      </c>
      <c r="E707" s="21">
        <v>812030</v>
      </c>
    </row>
    <row r="708" spans="2:5" ht="15.75" customHeight="1">
      <c r="B708" s="10" t="s">
        <v>567</v>
      </c>
      <c r="D708" s="21">
        <v>3200</v>
      </c>
      <c r="E708" s="21">
        <v>202300</v>
      </c>
    </row>
    <row r="709" spans="2:5" ht="15.75" customHeight="1">
      <c r="B709" s="10" t="s">
        <v>568</v>
      </c>
      <c r="D709" s="15" t="s">
        <v>24</v>
      </c>
      <c r="E709" s="21">
        <v>150</v>
      </c>
    </row>
    <row r="710" spans="2:5" ht="15.75" customHeight="1">
      <c r="B710" s="10" t="s">
        <v>569</v>
      </c>
      <c r="D710" s="21">
        <v>388800</v>
      </c>
      <c r="E710" s="21">
        <v>244610</v>
      </c>
    </row>
    <row r="711" spans="2:5" ht="15.75" customHeight="1">
      <c r="B711" s="10" t="s">
        <v>570</v>
      </c>
      <c r="D711" s="21">
        <v>400</v>
      </c>
      <c r="E711" s="15" t="s">
        <v>24</v>
      </c>
    </row>
    <row r="712" spans="2:5" ht="15.75" customHeight="1">
      <c r="B712" s="10" t="s">
        <v>571</v>
      </c>
      <c r="D712" s="21">
        <v>1000</v>
      </c>
      <c r="E712" s="21">
        <v>29160</v>
      </c>
    </row>
    <row r="713" spans="2:5" ht="15.75" customHeight="1">
      <c r="B713" s="10" t="s">
        <v>572</v>
      </c>
      <c r="D713" s="21">
        <v>1432000</v>
      </c>
      <c r="E713" s="21">
        <v>1688580</v>
      </c>
    </row>
    <row r="714" spans="2:5" ht="15.75" customHeight="1">
      <c r="B714" s="10" t="s">
        <v>573</v>
      </c>
      <c r="D714" s="21">
        <v>7966640</v>
      </c>
      <c r="E714" s="21">
        <v>3298960</v>
      </c>
    </row>
    <row r="715" spans="2:5" ht="15.75" customHeight="1">
      <c r="B715" s="10" t="s">
        <v>574</v>
      </c>
      <c r="D715" s="21">
        <v>6000</v>
      </c>
      <c r="E715" s="15" t="s">
        <v>24</v>
      </c>
    </row>
    <row r="716" spans="2:5" ht="15.75" customHeight="1">
      <c r="B716" s="10" t="s">
        <v>575</v>
      </c>
      <c r="D716" s="21">
        <v>4163849.99</v>
      </c>
      <c r="E716" s="21">
        <v>1170756</v>
      </c>
    </row>
    <row r="717" spans="2:5" ht="15.75" customHeight="1">
      <c r="B717" s="10" t="s">
        <v>576</v>
      </c>
      <c r="D717" s="21">
        <v>6295342</v>
      </c>
      <c r="E717" s="21">
        <v>10378940</v>
      </c>
    </row>
    <row r="718" spans="2:5" ht="15.75" customHeight="1">
      <c r="B718" s="10" t="s">
        <v>577</v>
      </c>
      <c r="D718" s="21">
        <v>999700</v>
      </c>
      <c r="E718" s="21">
        <v>1724294</v>
      </c>
    </row>
    <row r="719" spans="2:5" ht="15.75" customHeight="1">
      <c r="B719" s="10" t="s">
        <v>578</v>
      </c>
      <c r="D719" s="21">
        <v>12237425.9</v>
      </c>
      <c r="E719" s="21">
        <v>9474290</v>
      </c>
    </row>
    <row r="720" spans="2:5" ht="15.75" customHeight="1">
      <c r="B720" s="10" t="s">
        <v>579</v>
      </c>
      <c r="D720" s="21">
        <v>3531494</v>
      </c>
      <c r="E720" s="21">
        <v>3794489</v>
      </c>
    </row>
    <row r="721" spans="2:5" ht="15.75" customHeight="1">
      <c r="B721" s="10" t="s">
        <v>580</v>
      </c>
      <c r="D721" s="21">
        <v>1732274</v>
      </c>
      <c r="E721" s="21">
        <v>2208155</v>
      </c>
    </row>
    <row r="722" spans="2:5" ht="15.75" customHeight="1">
      <c r="B722" s="10" t="s">
        <v>581</v>
      </c>
      <c r="D722" s="21">
        <v>14802585</v>
      </c>
      <c r="E722" s="21">
        <v>11081205</v>
      </c>
    </row>
    <row r="723" spans="2:5" ht="15.75" customHeight="1">
      <c r="B723" s="10" t="s">
        <v>582</v>
      </c>
      <c r="D723" s="21">
        <v>37550</v>
      </c>
      <c r="E723" s="21">
        <v>723435</v>
      </c>
    </row>
    <row r="724" spans="2:5" ht="15.75" customHeight="1">
      <c r="B724" s="10" t="s">
        <v>583</v>
      </c>
      <c r="D724" s="21">
        <v>364200</v>
      </c>
      <c r="E724" s="21">
        <v>930295</v>
      </c>
    </row>
    <row r="725" spans="2:5" ht="15.75" customHeight="1">
      <c r="B725" s="10" t="s">
        <v>584</v>
      </c>
      <c r="D725" s="21">
        <v>327650</v>
      </c>
      <c r="E725" s="21">
        <v>1065620</v>
      </c>
    </row>
    <row r="726" spans="2:5" ht="15.75" customHeight="1">
      <c r="B726" s="10" t="s">
        <v>585</v>
      </c>
      <c r="D726" s="21">
        <v>37185087.719999999</v>
      </c>
      <c r="E726" s="21">
        <v>52781315.219999999</v>
      </c>
    </row>
    <row r="727" spans="2:5" ht="15.75" customHeight="1">
      <c r="B727" s="10" t="s">
        <v>586</v>
      </c>
      <c r="D727" s="21">
        <v>27326825.02</v>
      </c>
      <c r="E727" s="21">
        <v>31720152.789999999</v>
      </c>
    </row>
    <row r="728" spans="2:5" ht="15.75" customHeight="1">
      <c r="B728" s="10" t="s">
        <v>587</v>
      </c>
      <c r="D728" s="21">
        <v>64606239.990000002</v>
      </c>
      <c r="E728" s="21">
        <v>46976751.539999999</v>
      </c>
    </row>
    <row r="729" spans="2:5" ht="15.75" customHeight="1">
      <c r="B729" s="10" t="s">
        <v>588</v>
      </c>
      <c r="D729" s="21">
        <v>45022614.649999999</v>
      </c>
      <c r="E729" s="21">
        <v>39254127.619999997</v>
      </c>
    </row>
    <row r="730" spans="2:5" ht="15.75" customHeight="1">
      <c r="B730" s="10" t="s">
        <v>589</v>
      </c>
      <c r="D730" s="21">
        <v>17357915.68</v>
      </c>
      <c r="E730" s="21">
        <v>15042353</v>
      </c>
    </row>
    <row r="731" spans="2:5" ht="15.75" customHeight="1">
      <c r="B731" s="10" t="s">
        <v>590</v>
      </c>
      <c r="D731" s="21">
        <v>28489112.809999999</v>
      </c>
      <c r="E731" s="21">
        <v>15812037.619999999</v>
      </c>
    </row>
    <row r="732" spans="2:5" ht="15.75" customHeight="1">
      <c r="B732" s="10" t="s">
        <v>591</v>
      </c>
      <c r="D732" s="21">
        <v>1633978</v>
      </c>
      <c r="E732" s="21">
        <v>1126950.8700000001</v>
      </c>
    </row>
    <row r="733" spans="2:5" ht="15.75" customHeight="1">
      <c r="B733" s="10" t="s">
        <v>592</v>
      </c>
      <c r="D733" s="21">
        <v>2689511</v>
      </c>
      <c r="E733" s="21">
        <v>3953107.8</v>
      </c>
    </row>
    <row r="734" spans="2:5" ht="15.75" customHeight="1">
      <c r="B734" s="10" t="s">
        <v>593</v>
      </c>
      <c r="D734" s="21">
        <v>10191000</v>
      </c>
      <c r="E734" s="21">
        <v>11347070</v>
      </c>
    </row>
    <row r="735" spans="2:5" ht="15.75" customHeight="1">
      <c r="B735" s="10" t="s">
        <v>594</v>
      </c>
      <c r="D735" s="21">
        <v>67010.11</v>
      </c>
      <c r="E735" s="21">
        <v>287710</v>
      </c>
    </row>
    <row r="736" spans="2:5" ht="15.75" customHeight="1">
      <c r="B736" s="10" t="s">
        <v>595</v>
      </c>
      <c r="D736" s="21">
        <v>13700</v>
      </c>
      <c r="E736" s="21">
        <v>59355</v>
      </c>
    </row>
    <row r="737" spans="2:5" ht="15.75" customHeight="1">
      <c r="B737" s="10" t="s">
        <v>596</v>
      </c>
      <c r="D737" s="21">
        <v>2400</v>
      </c>
      <c r="E737" s="21">
        <v>1734695</v>
      </c>
    </row>
    <row r="738" spans="2:5" ht="15.75" customHeight="1">
      <c r="B738" s="10" t="s">
        <v>597</v>
      </c>
      <c r="D738" s="15" t="s">
        <v>24</v>
      </c>
      <c r="E738" s="21">
        <v>400</v>
      </c>
    </row>
    <row r="739" spans="2:5" ht="15.75" customHeight="1">
      <c r="B739" s="10" t="s">
        <v>598</v>
      </c>
      <c r="D739" s="21">
        <v>1390730</v>
      </c>
      <c r="E739" s="21">
        <v>1270645</v>
      </c>
    </row>
    <row r="740" spans="2:5" ht="15.75" customHeight="1">
      <c r="B740" s="10" t="s">
        <v>599</v>
      </c>
      <c r="D740" s="21">
        <v>10481800</v>
      </c>
      <c r="E740" s="21">
        <v>5592700</v>
      </c>
    </row>
    <row r="741" spans="2:5" ht="15.75" customHeight="1">
      <c r="B741" s="10" t="s">
        <v>600</v>
      </c>
      <c r="D741" s="21">
        <v>5290516.8099999996</v>
      </c>
      <c r="E741" s="21">
        <v>105000</v>
      </c>
    </row>
    <row r="742" spans="2:5" ht="15.75" customHeight="1">
      <c r="B742" s="10" t="s">
        <v>601</v>
      </c>
      <c r="D742" s="21">
        <v>9150</v>
      </c>
      <c r="E742" s="21">
        <v>122350</v>
      </c>
    </row>
    <row r="743" spans="2:5" ht="15.75" customHeight="1">
      <c r="B743" s="10" t="s">
        <v>602</v>
      </c>
      <c r="D743" s="21">
        <v>6070</v>
      </c>
      <c r="E743" s="21">
        <v>2700</v>
      </c>
    </row>
    <row r="744" spans="2:5" ht="15.75" customHeight="1">
      <c r="B744" s="10" t="s">
        <v>603</v>
      </c>
      <c r="D744" s="21">
        <v>20947400</v>
      </c>
      <c r="E744" s="21">
        <v>16767930</v>
      </c>
    </row>
    <row r="745" spans="2:5" ht="15.75" customHeight="1">
      <c r="B745" s="10" t="s">
        <v>604</v>
      </c>
      <c r="D745" s="21">
        <v>84100250.439999998</v>
      </c>
      <c r="E745" s="21">
        <v>44738656.5</v>
      </c>
    </row>
    <row r="746" spans="2:5" ht="15.75" customHeight="1">
      <c r="B746" s="10" t="s">
        <v>605</v>
      </c>
      <c r="D746" s="21">
        <v>7900</v>
      </c>
      <c r="E746" s="21">
        <v>43805</v>
      </c>
    </row>
    <row r="747" spans="2:5" ht="15.75" customHeight="1">
      <c r="B747" s="10" t="s">
        <v>606</v>
      </c>
      <c r="D747" s="15" t="s">
        <v>24</v>
      </c>
      <c r="E747" s="21">
        <v>150</v>
      </c>
    </row>
    <row r="748" spans="2:5" ht="15.75" customHeight="1">
      <c r="B748" s="10" t="s">
        <v>607</v>
      </c>
      <c r="D748" s="21">
        <v>150</v>
      </c>
      <c r="E748" s="21">
        <v>15000</v>
      </c>
    </row>
    <row r="749" spans="2:5" ht="15.75" customHeight="1">
      <c r="B749" s="10" t="s">
        <v>608</v>
      </c>
      <c r="D749" s="15" t="s">
        <v>24</v>
      </c>
      <c r="E749" s="21">
        <v>199780</v>
      </c>
    </row>
    <row r="750" spans="2:5" ht="15.75" customHeight="1">
      <c r="B750" s="10" t="s">
        <v>609</v>
      </c>
      <c r="D750" s="21">
        <v>14069907</v>
      </c>
      <c r="E750" s="21">
        <v>1976986</v>
      </c>
    </row>
    <row r="751" spans="2:5" ht="15.75" customHeight="1">
      <c r="B751" s="10" t="s">
        <v>610</v>
      </c>
      <c r="D751" s="21">
        <v>606000</v>
      </c>
      <c r="E751" s="15" t="s">
        <v>24</v>
      </c>
    </row>
    <row r="752" spans="2:5" ht="15.75" customHeight="1">
      <c r="B752" s="10" t="s">
        <v>611</v>
      </c>
      <c r="D752" s="21">
        <v>9920076.8300000001</v>
      </c>
      <c r="E752" s="21">
        <v>9605765.7400000002</v>
      </c>
    </row>
    <row r="753" spans="2:5" ht="15.75" customHeight="1">
      <c r="B753" s="10" t="s">
        <v>612</v>
      </c>
      <c r="D753" s="21">
        <v>446872.5</v>
      </c>
      <c r="E753" s="21">
        <v>952472.5</v>
      </c>
    </row>
    <row r="754" spans="2:5" ht="15.75" customHeight="1">
      <c r="B754" s="10" t="s">
        <v>613</v>
      </c>
      <c r="D754" s="21">
        <v>192170</v>
      </c>
      <c r="E754" s="21">
        <v>88435</v>
      </c>
    </row>
    <row r="755" spans="2:5" ht="15.75" customHeight="1">
      <c r="B755" s="10" t="s">
        <v>614</v>
      </c>
      <c r="C755" s="53"/>
      <c r="D755" s="21">
        <v>12200</v>
      </c>
      <c r="E755" s="21">
        <v>13950</v>
      </c>
    </row>
    <row r="756" spans="2:5" ht="15.75" customHeight="1">
      <c r="B756" s="10" t="s">
        <v>615</v>
      </c>
      <c r="D756" s="21">
        <v>796480.5</v>
      </c>
      <c r="E756" s="21">
        <v>2219175</v>
      </c>
    </row>
    <row r="757" spans="2:5" ht="15.75" customHeight="1">
      <c r="B757" s="10" t="s">
        <v>616</v>
      </c>
      <c r="D757" s="21">
        <v>8800</v>
      </c>
      <c r="E757" s="21">
        <v>11420</v>
      </c>
    </row>
    <row r="758" spans="2:5" ht="15.75" customHeight="1">
      <c r="B758" s="10" t="s">
        <v>617</v>
      </c>
      <c r="D758" s="21">
        <v>5201026.93</v>
      </c>
      <c r="E758" s="21">
        <v>4779300.01</v>
      </c>
    </row>
    <row r="759" spans="2:5" ht="15.75" customHeight="1">
      <c r="B759" s="10" t="s">
        <v>618</v>
      </c>
      <c r="D759" s="21">
        <v>2056920</v>
      </c>
      <c r="E759" s="21">
        <v>959470</v>
      </c>
    </row>
    <row r="760" spans="2:5" ht="15.75" customHeight="1">
      <c r="B760" s="10" t="s">
        <v>619</v>
      </c>
      <c r="D760" s="21">
        <v>13795901.83</v>
      </c>
      <c r="E760" s="21">
        <v>12360720</v>
      </c>
    </row>
    <row r="761" spans="2:5" ht="15.75" customHeight="1">
      <c r="B761" s="10" t="s">
        <v>620</v>
      </c>
      <c r="D761" s="15" t="s">
        <v>24</v>
      </c>
      <c r="E761" s="21">
        <v>310</v>
      </c>
    </row>
    <row r="762" spans="2:5" ht="15.75" customHeight="1">
      <c r="B762" s="10" t="s">
        <v>621</v>
      </c>
      <c r="D762" s="21">
        <v>7382165.4900000002</v>
      </c>
      <c r="E762" s="21">
        <v>6968004.5499999998</v>
      </c>
    </row>
    <row r="763" spans="2:5" ht="15.75" customHeight="1">
      <c r="B763" s="10" t="s">
        <v>622</v>
      </c>
      <c r="D763" s="21">
        <v>44617.5</v>
      </c>
      <c r="E763" s="21">
        <v>137370</v>
      </c>
    </row>
    <row r="764" spans="2:5" ht="15.75" customHeight="1">
      <c r="B764" s="54" t="s">
        <v>623</v>
      </c>
      <c r="C764" s="55"/>
      <c r="D764" s="56">
        <v>0.18</v>
      </c>
      <c r="E764" s="15" t="s">
        <v>24</v>
      </c>
    </row>
    <row r="765" spans="2:5" ht="15.75" customHeight="1">
      <c r="B765" s="10" t="s">
        <v>624</v>
      </c>
      <c r="D765" s="15" t="s">
        <v>24</v>
      </c>
      <c r="E765" s="21">
        <v>9750</v>
      </c>
    </row>
    <row r="766" spans="2:5" ht="15.75" customHeight="1">
      <c r="B766" s="10" t="s">
        <v>625</v>
      </c>
      <c r="D766" s="21">
        <v>21291454</v>
      </c>
      <c r="E766" s="21">
        <v>17500896.100000001</v>
      </c>
    </row>
    <row r="767" spans="2:5" ht="15.75" customHeight="1">
      <c r="B767" s="10" t="s">
        <v>626</v>
      </c>
      <c r="D767" s="15" t="s">
        <v>24</v>
      </c>
      <c r="E767" s="21">
        <v>50000</v>
      </c>
    </row>
    <row r="768" spans="2:5" ht="15.75" customHeight="1">
      <c r="B768" s="10" t="s">
        <v>627</v>
      </c>
      <c r="D768" s="21">
        <v>610097</v>
      </c>
      <c r="E768" s="21">
        <v>330451</v>
      </c>
    </row>
    <row r="769" spans="2:5" ht="15.75" customHeight="1">
      <c r="B769" s="10" t="s">
        <v>628</v>
      </c>
      <c r="D769" s="21">
        <v>10520541.119999999</v>
      </c>
      <c r="E769" s="21">
        <v>8379065.8799999999</v>
      </c>
    </row>
    <row r="770" spans="2:5" ht="15.75" customHeight="1">
      <c r="B770" s="10" t="s">
        <v>629</v>
      </c>
      <c r="D770" s="21">
        <v>859405</v>
      </c>
      <c r="E770" s="21">
        <v>162075</v>
      </c>
    </row>
    <row r="771" spans="2:5" ht="15.75" customHeight="1">
      <c r="B771" s="10" t="s">
        <v>630</v>
      </c>
      <c r="D771" s="15" t="s">
        <v>24</v>
      </c>
      <c r="E771" s="21">
        <v>123952</v>
      </c>
    </row>
    <row r="772" spans="2:5" ht="15.75" customHeight="1">
      <c r="B772" s="10" t="s">
        <v>631</v>
      </c>
      <c r="D772" s="15" t="s">
        <v>24</v>
      </c>
      <c r="E772" s="21">
        <v>38928.15</v>
      </c>
    </row>
    <row r="773" spans="2:5" ht="15.75" customHeight="1">
      <c r="B773" s="10" t="s">
        <v>632</v>
      </c>
      <c r="D773" s="15" t="s">
        <v>24</v>
      </c>
      <c r="E773" s="21">
        <v>1450</v>
      </c>
    </row>
    <row r="774" spans="2:5" ht="15.75" customHeight="1">
      <c r="B774" s="10" t="s">
        <v>633</v>
      </c>
      <c r="D774" s="21">
        <v>283000</v>
      </c>
      <c r="E774" s="21">
        <v>766371.5</v>
      </c>
    </row>
    <row r="775" spans="2:5" ht="15.75" customHeight="1">
      <c r="B775" s="10" t="s">
        <v>634</v>
      </c>
      <c r="D775" s="21">
        <v>10255696</v>
      </c>
      <c r="E775" s="21">
        <v>10598391.5</v>
      </c>
    </row>
    <row r="776" spans="2:5" ht="15.75" customHeight="1">
      <c r="B776" s="10" t="s">
        <v>635</v>
      </c>
      <c r="D776" s="15" t="s">
        <v>24</v>
      </c>
      <c r="E776" s="21">
        <v>1500</v>
      </c>
    </row>
    <row r="777" spans="2:5" ht="15.75" customHeight="1">
      <c r="B777" s="10" t="s">
        <v>636</v>
      </c>
      <c r="D777" s="21">
        <v>1185738.82</v>
      </c>
      <c r="E777" s="21">
        <v>30000</v>
      </c>
    </row>
    <row r="778" spans="2:5" ht="15.75" customHeight="1">
      <c r="B778" s="10" t="s">
        <v>637</v>
      </c>
      <c r="D778" s="21">
        <v>343020</v>
      </c>
      <c r="E778" s="21">
        <v>793750</v>
      </c>
    </row>
    <row r="779" spans="2:5" ht="15.75" customHeight="1">
      <c r="B779" s="10" t="s">
        <v>638</v>
      </c>
      <c r="D779" s="21">
        <v>293250</v>
      </c>
      <c r="E779" s="21">
        <v>117300</v>
      </c>
    </row>
    <row r="780" spans="2:5" ht="15.75" customHeight="1">
      <c r="B780" s="10" t="s">
        <v>639</v>
      </c>
      <c r="D780" s="21">
        <v>1268303.3999999999</v>
      </c>
      <c r="E780" s="21">
        <v>1572364.7</v>
      </c>
    </row>
    <row r="781" spans="2:5" ht="15.75" customHeight="1">
      <c r="B781" s="10" t="s">
        <v>640</v>
      </c>
      <c r="D781" s="21">
        <v>58000</v>
      </c>
      <c r="E781" s="21">
        <v>17220</v>
      </c>
    </row>
    <row r="782" spans="2:5" ht="15.75" customHeight="1">
      <c r="B782" s="10" t="s">
        <v>641</v>
      </c>
      <c r="D782" s="21">
        <v>128350</v>
      </c>
      <c r="E782" s="21">
        <v>122460</v>
      </c>
    </row>
    <row r="783" spans="2:5" ht="15.75" customHeight="1">
      <c r="B783" s="10" t="s">
        <v>642</v>
      </c>
      <c r="D783" s="21">
        <v>283700</v>
      </c>
      <c r="E783" s="21">
        <v>203000</v>
      </c>
    </row>
    <row r="784" spans="2:5" ht="15.75" customHeight="1" thickBot="1">
      <c r="B784" s="11" t="s">
        <v>216</v>
      </c>
      <c r="D784" s="16">
        <f>SUM(D674:D783)</f>
        <v>690844384.34000003</v>
      </c>
      <c r="E784" s="16">
        <f t="shared" ref="E784" si="13">SUM(E674:E783)</f>
        <v>538771751.66000009</v>
      </c>
    </row>
    <row r="785" spans="1:5" ht="15.75" customHeight="1" thickTop="1">
      <c r="B785" s="10"/>
      <c r="C785" s="10"/>
      <c r="D785" s="21"/>
      <c r="E785" s="21"/>
    </row>
    <row r="786" spans="1:5" ht="65.25" customHeight="1">
      <c r="B786" s="1" t="s">
        <v>643</v>
      </c>
      <c r="C786" s="2"/>
      <c r="D786" s="2"/>
      <c r="E786" s="2"/>
    </row>
    <row r="787" spans="1:5" ht="15.75" customHeight="1">
      <c r="B787" s="10" t="s">
        <v>644</v>
      </c>
      <c r="C787" s="10"/>
      <c r="D787" s="21"/>
      <c r="E787" s="21"/>
    </row>
    <row r="788" spans="1:5" ht="15.75" customHeight="1">
      <c r="A788" s="9"/>
      <c r="B788" s="11" t="s">
        <v>218</v>
      </c>
      <c r="C788" s="11"/>
      <c r="D788" s="14" t="s">
        <v>9</v>
      </c>
      <c r="E788" s="14" t="s">
        <v>10</v>
      </c>
    </row>
    <row r="789" spans="1:5" ht="15.75" customHeight="1">
      <c r="B789" s="10" t="s">
        <v>645</v>
      </c>
      <c r="D789" s="21">
        <v>4800</v>
      </c>
      <c r="E789" s="21">
        <v>16100</v>
      </c>
    </row>
    <row r="790" spans="1:5" ht="15.75" customHeight="1">
      <c r="B790" s="10" t="s">
        <v>646</v>
      </c>
      <c r="D790" s="21">
        <v>3601706.38</v>
      </c>
      <c r="E790" s="21">
        <v>13885100.75</v>
      </c>
    </row>
    <row r="791" spans="1:5" ht="15.75" customHeight="1">
      <c r="B791" s="10" t="s">
        <v>647</v>
      </c>
      <c r="D791" s="21">
        <v>100000</v>
      </c>
      <c r="E791" s="15" t="s">
        <v>24</v>
      </c>
    </row>
    <row r="792" spans="1:5" ht="15.75" customHeight="1">
      <c r="B792" s="51" t="s">
        <v>648</v>
      </c>
      <c r="D792" s="21">
        <v>6331597051.3500004</v>
      </c>
      <c r="E792" s="21">
        <v>4254673974.1199999</v>
      </c>
    </row>
    <row r="793" spans="1:5" ht="15.75" customHeight="1">
      <c r="B793" s="51" t="s">
        <v>649</v>
      </c>
      <c r="D793" s="21">
        <v>1146916697.8800001</v>
      </c>
      <c r="E793" s="21">
        <v>3034916974.27</v>
      </c>
    </row>
    <row r="794" spans="1:5" ht="15.75" customHeight="1">
      <c r="B794" s="51" t="s">
        <v>650</v>
      </c>
      <c r="D794" s="21">
        <v>24825039.100000001</v>
      </c>
      <c r="E794" s="21">
        <v>18026737.170000002</v>
      </c>
    </row>
    <row r="795" spans="1:5" ht="15.75" customHeight="1">
      <c r="B795" s="51" t="s">
        <v>651</v>
      </c>
      <c r="D795" s="21">
        <v>96818.04</v>
      </c>
      <c r="E795" s="21">
        <v>200000</v>
      </c>
    </row>
    <row r="796" spans="1:5" ht="15.75" customHeight="1">
      <c r="B796" s="51" t="s">
        <v>652</v>
      </c>
      <c r="D796" s="21">
        <v>88242223.719999999</v>
      </c>
      <c r="E796" s="21">
        <v>69983325.549999997</v>
      </c>
    </row>
    <row r="797" spans="1:5" ht="15.75" customHeight="1" thickBot="1">
      <c r="B797" s="11" t="s">
        <v>216</v>
      </c>
      <c r="D797" s="16">
        <f t="shared" ref="D797:E797" si="14">SUM(D789:D796)</f>
        <v>7595384336.4700012</v>
      </c>
      <c r="E797" s="16">
        <f t="shared" si="14"/>
        <v>7391702211.8599997</v>
      </c>
    </row>
    <row r="798" spans="1:5" ht="15.75" customHeight="1" thickTop="1">
      <c r="B798" s="10"/>
      <c r="C798" s="10"/>
      <c r="D798" s="15"/>
      <c r="E798" s="15"/>
    </row>
    <row r="799" spans="1:5" ht="30" customHeight="1">
      <c r="B799" s="11" t="s">
        <v>653</v>
      </c>
      <c r="C799" s="10"/>
      <c r="D799" s="21"/>
      <c r="E799" s="21"/>
    </row>
    <row r="800" spans="1:5" ht="15.75" customHeight="1">
      <c r="B800" s="10" t="s">
        <v>654</v>
      </c>
      <c r="C800" s="10"/>
      <c r="D800" s="21"/>
      <c r="E800" s="21"/>
    </row>
    <row r="801" spans="2:5" ht="15.75" customHeight="1">
      <c r="B801" s="11" t="s">
        <v>429</v>
      </c>
      <c r="C801" s="10"/>
      <c r="D801" s="14" t="s">
        <v>9</v>
      </c>
      <c r="E801" s="14" t="s">
        <v>10</v>
      </c>
    </row>
    <row r="802" spans="2:5" ht="15.75" customHeight="1">
      <c r="B802" s="10" t="s">
        <v>655</v>
      </c>
      <c r="C802" s="10"/>
      <c r="D802" s="21">
        <v>41358333.329999998</v>
      </c>
      <c r="E802" s="15">
        <v>50706666.670000002</v>
      </c>
    </row>
    <row r="803" spans="2:5" ht="15.75" customHeight="1">
      <c r="B803" s="10" t="s">
        <v>656</v>
      </c>
      <c r="C803" s="10"/>
      <c r="D803" s="15">
        <v>202186.65</v>
      </c>
      <c r="E803" s="15">
        <v>66247.31</v>
      </c>
    </row>
    <row r="804" spans="2:5" ht="15.75" customHeight="1">
      <c r="B804" s="10" t="s">
        <v>657</v>
      </c>
      <c r="C804" s="10"/>
      <c r="D804" s="15">
        <v>125.7</v>
      </c>
      <c r="E804" s="15">
        <v>77463.83</v>
      </c>
    </row>
    <row r="805" spans="2:5" ht="15.75" customHeight="1">
      <c r="B805" s="10" t="s">
        <v>658</v>
      </c>
      <c r="C805" s="10"/>
      <c r="D805" s="15">
        <v>27296.39</v>
      </c>
      <c r="E805" s="15">
        <v>67673.62</v>
      </c>
    </row>
    <row r="806" spans="2:5" ht="15.75" customHeight="1">
      <c r="B806" s="10" t="s">
        <v>659</v>
      </c>
      <c r="C806" s="10"/>
      <c r="D806" s="15" t="s">
        <v>24</v>
      </c>
      <c r="E806" s="15">
        <v>750</v>
      </c>
    </row>
    <row r="807" spans="2:5" ht="15.75" customHeight="1">
      <c r="B807" s="10" t="s">
        <v>660</v>
      </c>
      <c r="C807" s="10"/>
      <c r="D807" s="15" t="s">
        <v>24</v>
      </c>
      <c r="E807" s="15">
        <v>120389.12</v>
      </c>
    </row>
    <row r="808" spans="2:5" ht="15.75" customHeight="1">
      <c r="B808" s="10" t="s">
        <v>661</v>
      </c>
      <c r="C808" s="10"/>
      <c r="D808" s="15">
        <v>187346.26</v>
      </c>
      <c r="E808" s="15">
        <v>124485.37</v>
      </c>
    </row>
    <row r="809" spans="2:5" ht="15.75" customHeight="1">
      <c r="B809" s="10" t="s">
        <v>662</v>
      </c>
      <c r="C809" s="10"/>
      <c r="D809" s="15">
        <v>2231.73</v>
      </c>
      <c r="E809" s="15">
        <v>171.26</v>
      </c>
    </row>
    <row r="810" spans="2:5" ht="15.75" customHeight="1">
      <c r="B810" s="10" t="s">
        <v>663</v>
      </c>
      <c r="C810" s="10"/>
      <c r="D810" s="15">
        <v>2107767.7999999998</v>
      </c>
      <c r="E810" s="15" t="s">
        <v>24</v>
      </c>
    </row>
    <row r="811" spans="2:5" ht="15.75" customHeight="1">
      <c r="B811" s="10" t="s">
        <v>664</v>
      </c>
      <c r="C811" s="10"/>
      <c r="D811" s="15">
        <v>108670</v>
      </c>
      <c r="E811" s="15">
        <v>900</v>
      </c>
    </row>
    <row r="812" spans="2:5" ht="15.75" customHeight="1">
      <c r="B812" s="10" t="s">
        <v>665</v>
      </c>
      <c r="C812" s="10"/>
      <c r="D812" s="15">
        <v>18250</v>
      </c>
      <c r="E812" s="15">
        <v>49593</v>
      </c>
    </row>
    <row r="813" spans="2:5" ht="15.75" customHeight="1" thickBot="1">
      <c r="B813" s="11" t="s">
        <v>216</v>
      </c>
      <c r="C813" s="10"/>
      <c r="D813" s="16">
        <f t="shared" ref="D813:E813" si="15">SUM(D802:D812)</f>
        <v>44012207.859999992</v>
      </c>
      <c r="E813" s="16">
        <f t="shared" si="15"/>
        <v>51214340.179999992</v>
      </c>
    </row>
    <row r="814" spans="2:5" ht="15.75" customHeight="1" thickTop="1">
      <c r="B814" s="10" t="s">
        <v>666</v>
      </c>
      <c r="C814" s="10"/>
      <c r="D814" s="21"/>
      <c r="E814" s="21"/>
    </row>
    <row r="815" spans="2:5" ht="15.75" customHeight="1">
      <c r="B815" s="11" t="s">
        <v>667</v>
      </c>
      <c r="C815" s="10"/>
      <c r="D815" s="21"/>
      <c r="E815" s="21"/>
    </row>
    <row r="816" spans="2:5" ht="15.75" customHeight="1">
      <c r="B816" s="10" t="s">
        <v>668</v>
      </c>
      <c r="C816" s="10"/>
      <c r="D816" s="21"/>
      <c r="E816" s="21"/>
    </row>
    <row r="817" spans="1:5" ht="31.5" customHeight="1">
      <c r="A817" s="9"/>
      <c r="B817" s="11" t="s">
        <v>669</v>
      </c>
      <c r="C817" s="11"/>
      <c r="D817" s="14" t="s">
        <v>9</v>
      </c>
      <c r="E817" s="14" t="s">
        <v>10</v>
      </c>
    </row>
    <row r="818" spans="1:5" ht="18" customHeight="1">
      <c r="B818" s="10"/>
      <c r="C818" s="10"/>
      <c r="D818" s="15"/>
      <c r="E818" s="15"/>
    </row>
    <row r="819" spans="1:5" ht="15.75" customHeight="1">
      <c r="B819" s="3" t="s">
        <v>670</v>
      </c>
      <c r="C819" s="10"/>
      <c r="D819" s="4">
        <v>1545119301.75</v>
      </c>
      <c r="E819" s="4">
        <v>1516190836.3</v>
      </c>
    </row>
    <row r="820" spans="1:5" ht="15" customHeight="1">
      <c r="B820" s="3" t="s">
        <v>671</v>
      </c>
      <c r="D820" s="4">
        <v>2861348269.0900002</v>
      </c>
      <c r="E820" s="4">
        <v>2932223492.8499999</v>
      </c>
    </row>
    <row r="821" spans="1:5" ht="15" customHeight="1">
      <c r="B821" s="3" t="s">
        <v>672</v>
      </c>
      <c r="D821" s="4">
        <v>10017824.189999999</v>
      </c>
      <c r="E821" s="4">
        <v>9851160.4700000007</v>
      </c>
    </row>
    <row r="822" spans="1:5" ht="15" customHeight="1">
      <c r="B822" s="3" t="s">
        <v>673</v>
      </c>
      <c r="D822" s="4">
        <v>44637894.729999997</v>
      </c>
      <c r="E822" s="4">
        <v>32891412.170000002</v>
      </c>
    </row>
    <row r="823" spans="1:5" ht="15" customHeight="1">
      <c r="B823" s="3" t="s">
        <v>674</v>
      </c>
      <c r="D823" s="4">
        <v>340632791.92000002</v>
      </c>
      <c r="E823" s="4">
        <v>328461463.13</v>
      </c>
    </row>
    <row r="824" spans="1:5" ht="15" customHeight="1">
      <c r="B824" s="3" t="s">
        <v>675</v>
      </c>
      <c r="D824" s="4">
        <v>11936277.6</v>
      </c>
      <c r="E824" s="4">
        <v>12554465.08</v>
      </c>
    </row>
    <row r="825" spans="1:5" ht="15" customHeight="1">
      <c r="B825" s="3" t="s">
        <v>676</v>
      </c>
      <c r="D825" s="4">
        <v>6450836.9299999997</v>
      </c>
      <c r="E825" s="4">
        <v>836835.26</v>
      </c>
    </row>
    <row r="826" spans="1:5" ht="15" customHeight="1">
      <c r="B826" s="10" t="s">
        <v>677</v>
      </c>
      <c r="D826" s="21">
        <v>3246283.76</v>
      </c>
      <c r="E826" s="21">
        <v>1526576.34</v>
      </c>
    </row>
    <row r="827" spans="1:5" ht="15.75" customHeight="1">
      <c r="B827" s="10" t="s">
        <v>678</v>
      </c>
      <c r="D827" s="21">
        <v>2328201.4</v>
      </c>
      <c r="E827" s="21">
        <v>1650477.15</v>
      </c>
    </row>
    <row r="828" spans="1:5" ht="15.75" customHeight="1">
      <c r="B828" s="10" t="s">
        <v>679</v>
      </c>
      <c r="D828" s="21">
        <v>437525</v>
      </c>
      <c r="E828" s="21">
        <v>797473</v>
      </c>
    </row>
    <row r="829" spans="1:5" ht="15.75" customHeight="1">
      <c r="B829" s="10" t="s">
        <v>680</v>
      </c>
      <c r="D829" s="21">
        <v>1368579.8</v>
      </c>
      <c r="E829" s="21">
        <v>914168.34</v>
      </c>
    </row>
    <row r="830" spans="1:5" ht="15.75" customHeight="1">
      <c r="B830" s="10" t="s">
        <v>681</v>
      </c>
      <c r="D830" s="21">
        <v>8185401.5800000001</v>
      </c>
      <c r="E830" s="21">
        <v>8578015.0399999991</v>
      </c>
    </row>
    <row r="831" spans="1:5" ht="15.75" customHeight="1">
      <c r="B831" s="10" t="s">
        <v>682</v>
      </c>
      <c r="D831" s="21">
        <v>730713556.54999995</v>
      </c>
      <c r="E831" s="15" t="s">
        <v>24</v>
      </c>
    </row>
    <row r="832" spans="1:5" ht="15.75" customHeight="1">
      <c r="B832" s="10" t="s">
        <v>683</v>
      </c>
      <c r="D832" s="21">
        <v>20000</v>
      </c>
      <c r="E832" s="15" t="s">
        <v>24</v>
      </c>
    </row>
    <row r="833" spans="2:5" ht="15.75" customHeight="1">
      <c r="B833" s="10" t="s">
        <v>684</v>
      </c>
      <c r="D833" s="21">
        <v>1634355721.1199999</v>
      </c>
      <c r="E833" s="21">
        <v>1244804880.0799999</v>
      </c>
    </row>
    <row r="834" spans="2:5" ht="15.75" customHeight="1">
      <c r="B834" s="10" t="s">
        <v>685</v>
      </c>
      <c r="D834" s="21">
        <v>283979815.27999997</v>
      </c>
      <c r="E834" s="21">
        <v>284834520.18000001</v>
      </c>
    </row>
    <row r="835" spans="2:5" ht="15.75" customHeight="1">
      <c r="B835" s="10" t="s">
        <v>686</v>
      </c>
      <c r="D835" s="21">
        <v>686669.54</v>
      </c>
      <c r="E835" s="21">
        <v>1762558.74</v>
      </c>
    </row>
    <row r="836" spans="2:5" ht="15.75" customHeight="1">
      <c r="B836" s="10" t="s">
        <v>687</v>
      </c>
      <c r="D836" s="21" t="s">
        <v>24</v>
      </c>
      <c r="E836" s="21">
        <v>953742.59</v>
      </c>
    </row>
    <row r="837" spans="2:5" ht="15.75" customHeight="1">
      <c r="B837" s="10" t="s">
        <v>688</v>
      </c>
      <c r="D837" s="21">
        <v>5093735.93</v>
      </c>
      <c r="E837" s="21">
        <v>4062690.08</v>
      </c>
    </row>
    <row r="838" spans="2:5" ht="15.75" customHeight="1">
      <c r="B838" s="10" t="s">
        <v>689</v>
      </c>
      <c r="D838" s="21">
        <v>257134.05</v>
      </c>
      <c r="E838" s="21">
        <v>59244</v>
      </c>
    </row>
    <row r="839" spans="2:5" ht="15.75" customHeight="1">
      <c r="B839" s="10" t="s">
        <v>690</v>
      </c>
      <c r="D839" s="15" t="s">
        <v>24</v>
      </c>
      <c r="E839" s="21">
        <v>180000</v>
      </c>
    </row>
    <row r="840" spans="2:5" ht="15.75" customHeight="1">
      <c r="B840" s="10" t="s">
        <v>691</v>
      </c>
      <c r="D840" s="15" t="s">
        <v>24</v>
      </c>
      <c r="E840" s="21">
        <v>41775</v>
      </c>
    </row>
    <row r="841" spans="2:5" ht="15.75" customHeight="1">
      <c r="B841" s="10" t="s">
        <v>692</v>
      </c>
      <c r="D841" s="15" t="s">
        <v>24</v>
      </c>
      <c r="E841" s="15" t="s">
        <v>24</v>
      </c>
    </row>
    <row r="842" spans="2:5" ht="15.75" customHeight="1">
      <c r="B842" s="10" t="s">
        <v>693</v>
      </c>
      <c r="D842" s="15" t="s">
        <v>24</v>
      </c>
      <c r="E842" s="21">
        <v>25388.2</v>
      </c>
    </row>
    <row r="843" spans="2:5" ht="15.75" customHeight="1">
      <c r="B843" s="10" t="s">
        <v>694</v>
      </c>
      <c r="D843" s="15" t="s">
        <v>24</v>
      </c>
      <c r="E843" s="21">
        <v>50000</v>
      </c>
    </row>
    <row r="844" spans="2:5" ht="15.75" customHeight="1">
      <c r="B844" s="10" t="s">
        <v>695</v>
      </c>
      <c r="D844" s="21">
        <v>35451150.960000001</v>
      </c>
      <c r="E844" s="21">
        <v>39871041.689999998</v>
      </c>
    </row>
    <row r="845" spans="2:5" ht="15.75" customHeight="1">
      <c r="B845" s="10" t="s">
        <v>696</v>
      </c>
      <c r="D845" s="21">
        <v>813724.73</v>
      </c>
      <c r="E845" s="21">
        <v>61000</v>
      </c>
    </row>
    <row r="846" spans="2:5" ht="15.75" customHeight="1">
      <c r="B846" s="10" t="s">
        <v>697</v>
      </c>
      <c r="D846" s="21">
        <v>262476.40000000002</v>
      </c>
      <c r="E846" s="15" t="s">
        <v>24</v>
      </c>
    </row>
    <row r="847" spans="2:5" ht="15.75" customHeight="1">
      <c r="B847" s="10" t="s">
        <v>698</v>
      </c>
      <c r="D847" s="21">
        <v>972572.7</v>
      </c>
      <c r="E847" s="21">
        <v>771579.54</v>
      </c>
    </row>
    <row r="848" spans="2:5" ht="16.5" customHeight="1" thickBot="1">
      <c r="B848" s="11" t="s">
        <v>216</v>
      </c>
      <c r="D848" s="49">
        <f>SUM(D819:D847)</f>
        <v>7528315745.0099993</v>
      </c>
      <c r="E848" s="49">
        <f>SUM(E819:E847)</f>
        <v>6423954795.2299995</v>
      </c>
    </row>
    <row r="849" spans="1:5" ht="15.75" customHeight="1" thickTop="1">
      <c r="B849" s="10" t="s">
        <v>699</v>
      </c>
      <c r="D849" s="21"/>
      <c r="E849" s="21"/>
    </row>
    <row r="850" spans="1:5" ht="15.75" customHeight="1">
      <c r="B850" s="11" t="s">
        <v>700</v>
      </c>
      <c r="C850" s="10"/>
      <c r="D850" s="21"/>
      <c r="E850" s="21"/>
    </row>
    <row r="851" spans="1:5" ht="15.75" customHeight="1">
      <c r="B851" s="10" t="s">
        <v>701</v>
      </c>
      <c r="C851" s="10"/>
      <c r="D851" s="21"/>
      <c r="E851" s="21"/>
    </row>
    <row r="852" spans="1:5" ht="15.75" customHeight="1">
      <c r="B852" s="10"/>
      <c r="D852" s="17"/>
      <c r="E852" s="17"/>
    </row>
    <row r="853" spans="1:5" ht="15.75" customHeight="1">
      <c r="A853" s="9"/>
      <c r="B853" s="11" t="s">
        <v>218</v>
      </c>
      <c r="C853" s="11"/>
      <c r="D853" s="57">
        <v>2024</v>
      </c>
      <c r="E853" s="57">
        <v>2023</v>
      </c>
    </row>
    <row r="854" spans="1:5" ht="15.75" customHeight="1">
      <c r="B854" s="10" t="s">
        <v>702</v>
      </c>
      <c r="C854" s="10"/>
      <c r="D854" s="21" t="s">
        <v>24</v>
      </c>
      <c r="E854" s="21">
        <v>16952030.719999999</v>
      </c>
    </row>
    <row r="855" spans="1:5" ht="15.75" customHeight="1">
      <c r="B855" s="10" t="s">
        <v>703</v>
      </c>
      <c r="D855" s="21" t="s">
        <v>24</v>
      </c>
      <c r="E855" s="15" t="s">
        <v>24</v>
      </c>
    </row>
    <row r="856" spans="1:5" ht="15.75" customHeight="1">
      <c r="B856" s="10" t="s">
        <v>704</v>
      </c>
      <c r="D856" s="21" t="s">
        <v>24</v>
      </c>
      <c r="E856" s="21">
        <v>116250303.23999999</v>
      </c>
    </row>
    <row r="857" spans="1:5" ht="15.75" customHeight="1">
      <c r="B857" s="10" t="s">
        <v>705</v>
      </c>
      <c r="D857" s="21" t="s">
        <v>24</v>
      </c>
      <c r="E857" s="21">
        <v>1023306.98</v>
      </c>
    </row>
    <row r="858" spans="1:5" ht="15.75" customHeight="1">
      <c r="B858" s="10" t="s">
        <v>706</v>
      </c>
      <c r="D858" s="21" t="s">
        <v>24</v>
      </c>
      <c r="E858" s="21">
        <v>24161425.989999998</v>
      </c>
    </row>
    <row r="859" spans="1:5" ht="15.75" customHeight="1">
      <c r="B859" s="10" t="s">
        <v>707</v>
      </c>
      <c r="D859" s="21" t="s">
        <v>24</v>
      </c>
      <c r="E859" s="21">
        <v>100094449.66</v>
      </c>
    </row>
    <row r="860" spans="1:5" ht="15.75" customHeight="1">
      <c r="B860" s="10" t="s">
        <v>708</v>
      </c>
      <c r="D860" s="21" t="s">
        <v>24</v>
      </c>
      <c r="E860" s="21">
        <v>1716393.72</v>
      </c>
    </row>
    <row r="861" spans="1:5" ht="15.75" customHeight="1">
      <c r="B861" s="10" t="s">
        <v>709</v>
      </c>
      <c r="D861" s="58" t="s">
        <v>24</v>
      </c>
      <c r="E861" s="21">
        <v>13177067.65</v>
      </c>
    </row>
    <row r="862" spans="1:5" ht="15.75" customHeight="1">
      <c r="B862" s="10" t="s">
        <v>710</v>
      </c>
      <c r="D862" s="21" t="s">
        <v>24</v>
      </c>
      <c r="E862" s="21">
        <v>670143.31000000006</v>
      </c>
    </row>
    <row r="863" spans="1:5" ht="15.75" customHeight="1">
      <c r="B863" s="10" t="s">
        <v>711</v>
      </c>
      <c r="D863" s="21" t="s">
        <v>24</v>
      </c>
      <c r="E863" s="21">
        <v>1125228.8400000001</v>
      </c>
    </row>
    <row r="864" spans="1:5" ht="15.75" customHeight="1">
      <c r="B864" s="10" t="s">
        <v>712</v>
      </c>
      <c r="D864" s="21" t="s">
        <v>24</v>
      </c>
      <c r="E864" s="21">
        <v>3827662.12</v>
      </c>
    </row>
    <row r="865" spans="1:5" ht="15.75" customHeight="1">
      <c r="B865" s="10" t="s">
        <v>713</v>
      </c>
      <c r="D865" s="21" t="s">
        <v>24</v>
      </c>
      <c r="E865" s="21">
        <v>4247396.4800000004</v>
      </c>
    </row>
    <row r="866" spans="1:5" ht="15.75" customHeight="1">
      <c r="B866" s="10" t="s">
        <v>714</v>
      </c>
      <c r="D866" s="21" t="s">
        <v>24</v>
      </c>
      <c r="E866" s="21">
        <v>13509776.359999999</v>
      </c>
    </row>
    <row r="867" spans="1:5" ht="15.75" customHeight="1">
      <c r="B867" s="10" t="s">
        <v>715</v>
      </c>
      <c r="D867" s="21" t="s">
        <v>24</v>
      </c>
      <c r="E867" s="21">
        <v>9947047.0899999999</v>
      </c>
    </row>
    <row r="868" spans="1:5" ht="15.75" customHeight="1">
      <c r="B868" s="10" t="s">
        <v>716</v>
      </c>
      <c r="D868" s="21" t="s">
        <v>24</v>
      </c>
      <c r="E868" s="21">
        <v>13649932.25</v>
      </c>
    </row>
    <row r="869" spans="1:5" ht="15.75" customHeight="1">
      <c r="B869" s="10" t="s">
        <v>717</v>
      </c>
      <c r="D869" s="21" t="s">
        <v>24</v>
      </c>
      <c r="E869" s="21">
        <v>62661.82</v>
      </c>
    </row>
    <row r="870" spans="1:5" ht="15.75" customHeight="1">
      <c r="B870" s="10" t="s">
        <v>718</v>
      </c>
      <c r="D870" s="21" t="s">
        <v>24</v>
      </c>
      <c r="E870" s="21">
        <v>5097340.87</v>
      </c>
    </row>
    <row r="871" spans="1:5" ht="15.75" customHeight="1">
      <c r="B871" s="10" t="s">
        <v>687</v>
      </c>
      <c r="D871" s="21">
        <v>2200785</v>
      </c>
      <c r="E871" s="15" t="s">
        <v>24</v>
      </c>
    </row>
    <row r="872" spans="1:5" ht="15.75" customHeight="1">
      <c r="B872" s="10" t="s">
        <v>690</v>
      </c>
      <c r="D872" s="21">
        <v>25000</v>
      </c>
      <c r="E872" s="15" t="s">
        <v>24</v>
      </c>
    </row>
    <row r="873" spans="1:5" ht="15.75" customHeight="1">
      <c r="B873" s="10" t="s">
        <v>691</v>
      </c>
      <c r="D873" s="21">
        <v>8295</v>
      </c>
      <c r="E873" s="15" t="s">
        <v>24</v>
      </c>
    </row>
    <row r="874" spans="1:5" ht="15.75" customHeight="1">
      <c r="B874" s="10" t="s">
        <v>692</v>
      </c>
      <c r="D874" s="21">
        <v>50000</v>
      </c>
      <c r="E874" s="15" t="s">
        <v>24</v>
      </c>
    </row>
    <row r="875" spans="1:5" ht="15.75" customHeight="1" thickBot="1">
      <c r="B875" s="11" t="s">
        <v>216</v>
      </c>
      <c r="D875" s="49">
        <f>SUM(D854:D874)</f>
        <v>2284080</v>
      </c>
      <c r="E875" s="49">
        <f>SUM(E854:E870)</f>
        <v>325512167.09999996</v>
      </c>
    </row>
    <row r="876" spans="1:5" ht="15.75" customHeight="1" thickTop="1">
      <c r="B876" s="10"/>
      <c r="C876" s="9"/>
      <c r="D876" s="15"/>
      <c r="E876" s="15"/>
    </row>
    <row r="877" spans="1:5" ht="15.75" customHeight="1">
      <c r="B877" s="11" t="s">
        <v>719</v>
      </c>
      <c r="C877" s="10"/>
      <c r="D877" s="21"/>
      <c r="E877" s="21"/>
    </row>
    <row r="878" spans="1:5" ht="15.75" customHeight="1">
      <c r="B878" s="10" t="s">
        <v>720</v>
      </c>
      <c r="C878" s="10"/>
      <c r="D878" s="21"/>
      <c r="E878" s="21"/>
    </row>
    <row r="879" spans="1:5" ht="15.75" customHeight="1">
      <c r="A879" s="9"/>
      <c r="B879" s="11" t="s">
        <v>721</v>
      </c>
      <c r="C879" s="11"/>
      <c r="D879" s="14" t="s">
        <v>9</v>
      </c>
      <c r="E879" s="14" t="s">
        <v>10</v>
      </c>
    </row>
    <row r="880" spans="1:5" ht="15.75" customHeight="1">
      <c r="B880" s="10" t="s">
        <v>722</v>
      </c>
      <c r="C880" s="10"/>
      <c r="D880" s="21">
        <v>11902848.779999999</v>
      </c>
      <c r="E880" s="21">
        <v>7189012.5599999996</v>
      </c>
    </row>
    <row r="881" spans="2:5" ht="15.75" customHeight="1">
      <c r="B881" s="10" t="s">
        <v>723</v>
      </c>
      <c r="D881" s="21">
        <v>64790.01</v>
      </c>
      <c r="E881" s="21">
        <v>143060.01999999999</v>
      </c>
    </row>
    <row r="882" spans="2:5" ht="15.75" customHeight="1">
      <c r="B882" s="10" t="s">
        <v>724</v>
      </c>
      <c r="D882" s="21">
        <v>1145226.32</v>
      </c>
      <c r="E882" s="21">
        <v>971795.55</v>
      </c>
    </row>
    <row r="883" spans="2:5" ht="15.75" customHeight="1">
      <c r="B883" s="10" t="s">
        <v>725</v>
      </c>
      <c r="D883" s="21">
        <v>26635.67</v>
      </c>
      <c r="E883" s="21">
        <v>140</v>
      </c>
    </row>
    <row r="884" spans="2:5" ht="15.75" customHeight="1">
      <c r="B884" s="10" t="s">
        <v>726</v>
      </c>
      <c r="D884" s="21">
        <v>82869.570000000007</v>
      </c>
      <c r="E884" s="21">
        <v>399834.09</v>
      </c>
    </row>
    <row r="885" spans="2:5" ht="15.75" customHeight="1">
      <c r="B885" s="10" t="s">
        <v>727</v>
      </c>
      <c r="D885" s="21">
        <v>472043.78</v>
      </c>
      <c r="E885" s="21">
        <v>618432.81999999995</v>
      </c>
    </row>
    <row r="886" spans="2:5" ht="15.75" customHeight="1">
      <c r="B886" s="10" t="s">
        <v>728</v>
      </c>
      <c r="D886" s="21">
        <v>726212.61</v>
      </c>
      <c r="E886" s="21">
        <v>333413.98</v>
      </c>
    </row>
    <row r="887" spans="2:5" ht="15.75" customHeight="1">
      <c r="B887" s="10" t="s">
        <v>729</v>
      </c>
      <c r="D887" s="21">
        <v>938911.34</v>
      </c>
      <c r="E887" s="21">
        <v>476516.39</v>
      </c>
    </row>
    <row r="888" spans="2:5" ht="15.75" customHeight="1">
      <c r="B888" s="10" t="s">
        <v>730</v>
      </c>
      <c r="D888" s="21">
        <v>3149.99</v>
      </c>
      <c r="E888" s="21">
        <v>12295.1</v>
      </c>
    </row>
    <row r="889" spans="2:5" ht="15.75" customHeight="1">
      <c r="B889" s="10" t="s">
        <v>731</v>
      </c>
      <c r="D889" s="21">
        <v>1691267.31</v>
      </c>
      <c r="E889" s="21">
        <v>4481424.25</v>
      </c>
    </row>
    <row r="890" spans="2:5" ht="15.75" customHeight="1">
      <c r="B890" s="10" t="s">
        <v>732</v>
      </c>
      <c r="D890" s="21">
        <v>4019505.25</v>
      </c>
      <c r="E890" s="21">
        <v>1533031.81</v>
      </c>
    </row>
    <row r="891" spans="2:5" ht="15.75" customHeight="1">
      <c r="B891" s="10" t="s">
        <v>733</v>
      </c>
      <c r="D891" s="21">
        <v>1131259.52</v>
      </c>
      <c r="E891" s="21">
        <v>4337704.71</v>
      </c>
    </row>
    <row r="892" spans="2:5" ht="15.75" customHeight="1">
      <c r="B892" s="10" t="s">
        <v>734</v>
      </c>
      <c r="D892" s="21">
        <v>15120</v>
      </c>
      <c r="E892" s="21">
        <v>22785</v>
      </c>
    </row>
    <row r="893" spans="2:5" ht="15.75" customHeight="1">
      <c r="B893" s="10" t="s">
        <v>735</v>
      </c>
      <c r="D893" s="21">
        <v>406665.78</v>
      </c>
      <c r="E893" s="15" t="s">
        <v>24</v>
      </c>
    </row>
    <row r="894" spans="2:5" ht="15.75" customHeight="1">
      <c r="B894" s="10" t="s">
        <v>736</v>
      </c>
      <c r="D894" s="21">
        <v>265005.52</v>
      </c>
      <c r="E894" s="21">
        <v>331632.71999999997</v>
      </c>
    </row>
    <row r="895" spans="2:5" ht="15.75" customHeight="1">
      <c r="B895" s="10" t="s">
        <v>737</v>
      </c>
      <c r="D895" s="21">
        <v>3365</v>
      </c>
      <c r="E895" s="21">
        <v>212295</v>
      </c>
    </row>
    <row r="896" spans="2:5" ht="15.75" customHeight="1">
      <c r="B896" s="10" t="s">
        <v>738</v>
      </c>
      <c r="D896" s="21">
        <v>117</v>
      </c>
      <c r="E896" s="15" t="s">
        <v>24</v>
      </c>
    </row>
    <row r="897" spans="2:5" ht="15.75" customHeight="1">
      <c r="B897" s="10" t="s">
        <v>739</v>
      </c>
      <c r="D897" s="21">
        <v>291610.09000000003</v>
      </c>
      <c r="E897" s="21">
        <v>1579151.16</v>
      </c>
    </row>
    <row r="898" spans="2:5" ht="15.75" customHeight="1">
      <c r="B898" s="10" t="s">
        <v>740</v>
      </c>
      <c r="D898" s="21">
        <v>116224.24</v>
      </c>
      <c r="E898" s="21">
        <v>148189.38</v>
      </c>
    </row>
    <row r="899" spans="2:5" ht="15.75" customHeight="1">
      <c r="B899" s="10" t="s">
        <v>741</v>
      </c>
      <c r="D899" s="21">
        <v>130600.35</v>
      </c>
      <c r="E899" s="21">
        <v>1239396.2</v>
      </c>
    </row>
    <row r="900" spans="2:5" ht="15.75" customHeight="1">
      <c r="B900" s="10" t="s">
        <v>742</v>
      </c>
      <c r="D900" s="21">
        <v>17991268.600000001</v>
      </c>
      <c r="E900" s="21">
        <v>19219440.670000002</v>
      </c>
    </row>
    <row r="901" spans="2:5" ht="15.75" customHeight="1">
      <c r="B901" s="10" t="s">
        <v>743</v>
      </c>
      <c r="D901" s="21">
        <v>16822.080000000002</v>
      </c>
      <c r="E901" s="21">
        <v>58432.11</v>
      </c>
    </row>
    <row r="902" spans="2:5" ht="15.75" customHeight="1">
      <c r="B902" s="10" t="s">
        <v>744</v>
      </c>
      <c r="D902" s="21">
        <v>77749.19</v>
      </c>
      <c r="E902" s="21">
        <v>78197.850000000006</v>
      </c>
    </row>
    <row r="903" spans="2:5" ht="15.75" customHeight="1">
      <c r="B903" s="10" t="s">
        <v>745</v>
      </c>
      <c r="D903" s="21">
        <v>190851.55</v>
      </c>
      <c r="E903" s="21">
        <v>106934.07</v>
      </c>
    </row>
    <row r="904" spans="2:5" ht="15.75" customHeight="1">
      <c r="B904" s="10" t="s">
        <v>746</v>
      </c>
      <c r="D904" s="21">
        <v>8165534.9500000002</v>
      </c>
      <c r="E904" s="21">
        <v>5964854.5999999996</v>
      </c>
    </row>
    <row r="905" spans="2:5" ht="15.75" customHeight="1">
      <c r="B905" s="10" t="s">
        <v>747</v>
      </c>
      <c r="D905" s="21">
        <v>1128937.3799999999</v>
      </c>
      <c r="E905" s="21">
        <v>1318690.83</v>
      </c>
    </row>
    <row r="906" spans="2:5" ht="15.75" customHeight="1">
      <c r="B906" s="10" t="s">
        <v>748</v>
      </c>
      <c r="D906" s="21">
        <v>44000</v>
      </c>
      <c r="E906" s="21">
        <v>63098.14</v>
      </c>
    </row>
    <row r="907" spans="2:5" ht="15.75" customHeight="1">
      <c r="B907" s="10" t="s">
        <v>749</v>
      </c>
      <c r="D907" s="21">
        <v>68649.86</v>
      </c>
      <c r="E907" s="21">
        <v>231750</v>
      </c>
    </row>
    <row r="908" spans="2:5" ht="15.75" customHeight="1">
      <c r="B908" s="10" t="s">
        <v>750</v>
      </c>
      <c r="D908" s="21">
        <v>1505810.02</v>
      </c>
      <c r="E908" s="21">
        <v>1355532.72</v>
      </c>
    </row>
    <row r="909" spans="2:5" ht="15.75" customHeight="1">
      <c r="B909" s="10" t="s">
        <v>751</v>
      </c>
      <c r="D909" s="21">
        <v>809759.98</v>
      </c>
      <c r="E909" s="21">
        <v>623800.30000000005</v>
      </c>
    </row>
    <row r="910" spans="2:5" ht="15.75" customHeight="1">
      <c r="B910" s="10" t="s">
        <v>752</v>
      </c>
      <c r="D910" s="21">
        <v>4675859.2699999996</v>
      </c>
      <c r="E910" s="21">
        <v>3005294.34</v>
      </c>
    </row>
    <row r="911" spans="2:5" ht="15.75" customHeight="1">
      <c r="B911" s="10" t="s">
        <v>753</v>
      </c>
      <c r="D911" s="15" t="s">
        <v>24</v>
      </c>
      <c r="E911" s="21">
        <v>3637.35</v>
      </c>
    </row>
    <row r="912" spans="2:5" ht="15.75" customHeight="1">
      <c r="B912" s="10" t="s">
        <v>754</v>
      </c>
      <c r="D912" s="21">
        <v>452776.54</v>
      </c>
      <c r="E912" s="21">
        <v>757065.84</v>
      </c>
    </row>
    <row r="913" spans="2:5" ht="15.75" customHeight="1">
      <c r="B913" s="10" t="s">
        <v>755</v>
      </c>
      <c r="D913" s="21">
        <v>450613.11</v>
      </c>
      <c r="E913" s="21">
        <v>1329244.82</v>
      </c>
    </row>
    <row r="914" spans="2:5" ht="15.75" customHeight="1">
      <c r="B914" s="10" t="s">
        <v>756</v>
      </c>
      <c r="D914" s="21">
        <v>96094.84</v>
      </c>
      <c r="E914" s="21">
        <v>368682.92</v>
      </c>
    </row>
    <row r="915" spans="2:5" ht="15.75" customHeight="1">
      <c r="B915" s="10" t="s">
        <v>757</v>
      </c>
      <c r="D915" s="21">
        <v>36514.54</v>
      </c>
      <c r="E915" s="21">
        <v>42999.87</v>
      </c>
    </row>
    <row r="916" spans="2:5" ht="15.75" customHeight="1">
      <c r="B916" s="10" t="s">
        <v>758</v>
      </c>
      <c r="D916" s="21">
        <v>254465.92000000001</v>
      </c>
      <c r="E916" s="21">
        <v>266035.83</v>
      </c>
    </row>
    <row r="917" spans="2:5" ht="15.75" customHeight="1">
      <c r="B917" s="10" t="s">
        <v>759</v>
      </c>
      <c r="D917" s="21">
        <v>208145.7</v>
      </c>
      <c r="E917" s="21">
        <v>97042.39</v>
      </c>
    </row>
    <row r="918" spans="2:5" ht="15.75" customHeight="1">
      <c r="B918" s="10" t="s">
        <v>760</v>
      </c>
      <c r="D918" s="21">
        <v>578592.23</v>
      </c>
      <c r="E918" s="21">
        <v>785177.74</v>
      </c>
    </row>
    <row r="919" spans="2:5" ht="15.75" customHeight="1">
      <c r="B919" s="10" t="s">
        <v>761</v>
      </c>
      <c r="D919" s="21">
        <v>9918346.3699999992</v>
      </c>
      <c r="E919" s="21">
        <v>7455737.3200000003</v>
      </c>
    </row>
    <row r="920" spans="2:5" ht="15.75" customHeight="1">
      <c r="B920" s="10" t="s">
        <v>762</v>
      </c>
      <c r="D920" s="21">
        <v>274743.62</v>
      </c>
      <c r="E920" s="21">
        <v>393369.34</v>
      </c>
    </row>
    <row r="921" spans="2:5" ht="15.75" customHeight="1">
      <c r="B921" s="10" t="s">
        <v>763</v>
      </c>
      <c r="D921" s="21">
        <v>61734.62</v>
      </c>
      <c r="E921" s="21">
        <v>136281.82999999999</v>
      </c>
    </row>
    <row r="922" spans="2:5" ht="15.75" customHeight="1">
      <c r="B922" s="10" t="s">
        <v>764</v>
      </c>
      <c r="D922" s="21">
        <v>455695.8</v>
      </c>
      <c r="E922" s="21">
        <v>597132.47</v>
      </c>
    </row>
    <row r="923" spans="2:5" ht="15.75" customHeight="1">
      <c r="B923" s="10" t="s">
        <v>765</v>
      </c>
      <c r="D923" s="21">
        <v>174277.42</v>
      </c>
      <c r="E923" s="15" t="s">
        <v>24</v>
      </c>
    </row>
    <row r="924" spans="2:5" ht="15.75" customHeight="1">
      <c r="B924" s="10" t="s">
        <v>766</v>
      </c>
      <c r="D924" s="21">
        <v>1692354.04</v>
      </c>
      <c r="E924" s="21">
        <v>3059265.73</v>
      </c>
    </row>
    <row r="925" spans="2:5" ht="15.75" customHeight="1">
      <c r="B925" s="10" t="s">
        <v>767</v>
      </c>
      <c r="D925" s="21">
        <v>226628.3</v>
      </c>
      <c r="E925" s="21">
        <v>461654.22</v>
      </c>
    </row>
    <row r="926" spans="2:5" ht="15.75" customHeight="1">
      <c r="B926" s="10" t="s">
        <v>768</v>
      </c>
      <c r="D926" s="21">
        <v>249844.42</v>
      </c>
      <c r="E926" s="21">
        <v>251485.29</v>
      </c>
    </row>
    <row r="927" spans="2:5" ht="15.75" customHeight="1">
      <c r="B927" s="10" t="s">
        <v>769</v>
      </c>
      <c r="D927" s="21">
        <v>651297.43000000005</v>
      </c>
      <c r="E927" s="21">
        <v>979759.78</v>
      </c>
    </row>
    <row r="928" spans="2:5" ht="15.75" customHeight="1">
      <c r="B928" s="10" t="s">
        <v>770</v>
      </c>
      <c r="D928" s="21">
        <v>5720975.3700000001</v>
      </c>
      <c r="E928" s="21">
        <v>3093265.68</v>
      </c>
    </row>
    <row r="929" spans="2:5" ht="15.75" customHeight="1">
      <c r="B929" s="10" t="s">
        <v>771</v>
      </c>
      <c r="D929" s="21">
        <v>1725</v>
      </c>
      <c r="E929" s="15" t="s">
        <v>24</v>
      </c>
    </row>
    <row r="930" spans="2:5" ht="15.75" customHeight="1">
      <c r="B930" s="10" t="s">
        <v>772</v>
      </c>
      <c r="D930" s="21">
        <v>24605.52</v>
      </c>
      <c r="E930" s="21">
        <v>48236.54</v>
      </c>
    </row>
    <row r="931" spans="2:5" ht="15.75" customHeight="1">
      <c r="B931" s="10" t="s">
        <v>773</v>
      </c>
      <c r="D931" s="21">
        <v>9639643.1300000008</v>
      </c>
      <c r="E931" s="21">
        <v>7252439.4199999999</v>
      </c>
    </row>
    <row r="932" spans="2:5" ht="15.75" customHeight="1">
      <c r="B932" s="10" t="s">
        <v>774</v>
      </c>
      <c r="D932" s="21">
        <v>3489985.49</v>
      </c>
      <c r="E932" s="21">
        <v>3260621.86</v>
      </c>
    </row>
    <row r="933" spans="2:5" ht="15.75" customHeight="1" thickBot="1">
      <c r="B933" s="11" t="s">
        <v>216</v>
      </c>
      <c r="D933" s="49">
        <f t="shared" ref="D933:E933" si="16">SUM(D880:D932)</f>
        <v>92767730.420000017</v>
      </c>
      <c r="E933" s="49">
        <f t="shared" si="16"/>
        <v>86695272.610000014</v>
      </c>
    </row>
    <row r="934" spans="2:5" ht="15.75" customHeight="1" thickTop="1">
      <c r="B934" s="10"/>
      <c r="D934" s="17"/>
      <c r="E934" s="17"/>
    </row>
    <row r="935" spans="2:5" ht="15.75" customHeight="1"/>
    <row r="936" spans="2:5" ht="15.75" customHeight="1">
      <c r="B936" s="11" t="s">
        <v>775</v>
      </c>
      <c r="C936" s="10"/>
      <c r="D936" s="21"/>
      <c r="E936" s="21"/>
    </row>
    <row r="937" spans="2:5" ht="15.75" customHeight="1">
      <c r="B937" s="10" t="s">
        <v>776</v>
      </c>
      <c r="C937" s="10"/>
      <c r="D937" s="21"/>
      <c r="E937" s="21"/>
    </row>
    <row r="938" spans="2:5" ht="15.75" customHeight="1">
      <c r="B938" s="11" t="s">
        <v>218</v>
      </c>
      <c r="C938" s="10"/>
      <c r="D938" s="14" t="s">
        <v>9</v>
      </c>
      <c r="E938" s="14" t="s">
        <v>10</v>
      </c>
    </row>
    <row r="939" spans="2:5" ht="15.75" customHeight="1">
      <c r="B939" s="10" t="s">
        <v>777</v>
      </c>
      <c r="C939" s="10"/>
      <c r="D939" s="59" t="s">
        <v>778</v>
      </c>
      <c r="E939" s="15">
        <v>27613683.649999999</v>
      </c>
    </row>
    <row r="940" spans="2:5" ht="15.75" customHeight="1">
      <c r="B940" s="10" t="s">
        <v>779</v>
      </c>
      <c r="C940" s="10"/>
      <c r="D940" s="59" t="s">
        <v>780</v>
      </c>
      <c r="E940" s="15">
        <v>519498391</v>
      </c>
    </row>
    <row r="941" spans="2:5" ht="15.75" customHeight="1">
      <c r="B941" s="10" t="s">
        <v>781</v>
      </c>
      <c r="C941" s="10"/>
      <c r="D941" s="59" t="s">
        <v>782</v>
      </c>
      <c r="E941" s="15">
        <v>57358148.100000001</v>
      </c>
    </row>
    <row r="942" spans="2:5" ht="15.75" customHeight="1" thickBot="1">
      <c r="B942" s="11" t="s">
        <v>216</v>
      </c>
      <c r="C942" s="10"/>
      <c r="D942" s="60">
        <v>581247173</v>
      </c>
      <c r="E942" s="49">
        <f>SUM(E939:E941)</f>
        <v>604470222.75</v>
      </c>
    </row>
    <row r="943" spans="2:5" ht="15.75" customHeight="1" thickTop="1"/>
    <row r="945" spans="2:5" ht="15.75" customHeight="1">
      <c r="B945" s="11" t="s">
        <v>783</v>
      </c>
      <c r="C945" s="10"/>
      <c r="D945" s="21"/>
      <c r="E945" s="21"/>
    </row>
    <row r="946" spans="2:5" ht="15.75" customHeight="1">
      <c r="B946" s="48" t="s">
        <v>784</v>
      </c>
      <c r="C946" s="48"/>
      <c r="D946" s="48"/>
      <c r="E946" s="48"/>
    </row>
    <row r="947" spans="2:5" ht="27.75" customHeight="1">
      <c r="B947" s="48"/>
      <c r="C947" s="48"/>
      <c r="D947" s="48"/>
      <c r="E947" s="48"/>
    </row>
    <row r="948" spans="2:5" ht="15.75" customHeight="1">
      <c r="B948" s="10" t="s">
        <v>785</v>
      </c>
      <c r="C948" s="10"/>
      <c r="D948" s="21"/>
      <c r="E948" s="21"/>
    </row>
    <row r="949" spans="2:5" ht="15.75" customHeight="1">
      <c r="B949" s="11" t="s">
        <v>218</v>
      </c>
      <c r="C949" s="10"/>
      <c r="D949" s="14" t="s">
        <v>9</v>
      </c>
      <c r="E949" s="14" t="s">
        <v>10</v>
      </c>
    </row>
    <row r="950" spans="2:5" ht="15.75" customHeight="1">
      <c r="B950" s="10" t="s">
        <v>786</v>
      </c>
      <c r="C950" s="10"/>
      <c r="D950" s="15" t="s">
        <v>24</v>
      </c>
      <c r="E950" s="21">
        <v>1169830.97</v>
      </c>
    </row>
    <row r="951" spans="2:5" ht="15.75" customHeight="1">
      <c r="B951" s="10" t="s">
        <v>787</v>
      </c>
      <c r="D951" s="21">
        <v>13995866.310000001</v>
      </c>
      <c r="E951" s="15" t="s">
        <v>24</v>
      </c>
    </row>
    <row r="952" spans="2:5" ht="15.75" customHeight="1" thickBot="1">
      <c r="B952" s="11" t="s">
        <v>216</v>
      </c>
      <c r="C952" s="10"/>
      <c r="D952" s="49">
        <f>SUM(D951)</f>
        <v>13995866.310000001</v>
      </c>
      <c r="E952" s="49">
        <f t="shared" ref="E952" si="17">SUM(E950)</f>
        <v>1169830.97</v>
      </c>
    </row>
    <row r="953" spans="2:5" ht="15.75" customHeight="1" thickTop="1"/>
    <row r="954" spans="2:5" ht="15.75" customHeight="1"/>
    <row r="955" spans="2:5" ht="15.75" customHeight="1">
      <c r="B955" s="11" t="s">
        <v>788</v>
      </c>
      <c r="C955" s="10"/>
      <c r="D955" s="21"/>
      <c r="E955" s="21"/>
    </row>
    <row r="956" spans="2:5" ht="15.75" customHeight="1">
      <c r="B956" s="10" t="s">
        <v>789</v>
      </c>
      <c r="C956" s="10"/>
      <c r="D956" s="21"/>
      <c r="E956" s="21"/>
    </row>
    <row r="957" spans="2:5" ht="15.75" customHeight="1">
      <c r="B957" s="10"/>
      <c r="D957" s="17"/>
      <c r="E957" s="17"/>
    </row>
    <row r="958" spans="2:5" ht="15.75" customHeight="1">
      <c r="B958" s="11" t="s">
        <v>218</v>
      </c>
      <c r="C958" s="11"/>
      <c r="D958" s="57">
        <v>2024</v>
      </c>
      <c r="E958" s="57">
        <v>2023</v>
      </c>
    </row>
    <row r="959" spans="2:5" ht="15.75" customHeight="1">
      <c r="B959" s="10" t="s">
        <v>702</v>
      </c>
      <c r="C959" s="10"/>
      <c r="D959" s="21">
        <v>18103587.469999999</v>
      </c>
      <c r="E959" s="15" t="s">
        <v>24</v>
      </c>
    </row>
    <row r="960" spans="2:5" ht="15.75" customHeight="1">
      <c r="B960" s="10" t="s">
        <v>703</v>
      </c>
      <c r="D960" s="21">
        <v>640</v>
      </c>
      <c r="E960" s="15" t="s">
        <v>24</v>
      </c>
    </row>
    <row r="961" spans="2:5" ht="15.75" customHeight="1">
      <c r="B961" s="10" t="s">
        <v>704</v>
      </c>
      <c r="D961" s="21">
        <v>123243890.01000001</v>
      </c>
      <c r="E961" s="15" t="s">
        <v>24</v>
      </c>
    </row>
    <row r="962" spans="2:5" ht="15.75" customHeight="1">
      <c r="B962" s="10" t="s">
        <v>705</v>
      </c>
      <c r="D962" s="21">
        <v>875685.59</v>
      </c>
      <c r="E962" s="61" t="s">
        <v>24</v>
      </c>
    </row>
    <row r="963" spans="2:5" ht="15.75" customHeight="1">
      <c r="B963" s="10" t="s">
        <v>706</v>
      </c>
      <c r="D963" s="21">
        <v>12102406.91</v>
      </c>
      <c r="E963" s="15" t="s">
        <v>24</v>
      </c>
    </row>
    <row r="964" spans="2:5" ht="15.75" customHeight="1">
      <c r="B964" s="10" t="s">
        <v>707</v>
      </c>
      <c r="D964" s="21">
        <v>124684625.3</v>
      </c>
      <c r="E964" s="15" t="s">
        <v>24</v>
      </c>
    </row>
    <row r="965" spans="2:5" ht="15.75" customHeight="1">
      <c r="B965" s="10" t="s">
        <v>708</v>
      </c>
      <c r="D965" s="21">
        <v>1953584.56</v>
      </c>
      <c r="E965" s="15" t="s">
        <v>24</v>
      </c>
    </row>
    <row r="966" spans="2:5" ht="15.75" customHeight="1">
      <c r="B966" s="10" t="s">
        <v>709</v>
      </c>
      <c r="D966" s="21">
        <v>17528022.890000001</v>
      </c>
      <c r="E966" s="15" t="s">
        <v>24</v>
      </c>
    </row>
    <row r="967" spans="2:5" ht="15.75" customHeight="1">
      <c r="B967" s="10" t="s">
        <v>710</v>
      </c>
      <c r="D967" s="21">
        <v>698259.14</v>
      </c>
      <c r="E967" s="15" t="s">
        <v>24</v>
      </c>
    </row>
    <row r="968" spans="2:5" ht="15.75" customHeight="1">
      <c r="B968" s="10" t="s">
        <v>711</v>
      </c>
      <c r="D968" s="21">
        <v>529729.75</v>
      </c>
      <c r="E968" s="15" t="s">
        <v>24</v>
      </c>
    </row>
    <row r="969" spans="2:5" ht="15.75" customHeight="1">
      <c r="B969" s="10" t="s">
        <v>712</v>
      </c>
      <c r="D969" s="21">
        <v>340680.32</v>
      </c>
      <c r="E969" s="15" t="s">
        <v>24</v>
      </c>
    </row>
    <row r="970" spans="2:5" ht="15.75" customHeight="1">
      <c r="B970" s="10" t="s">
        <v>713</v>
      </c>
      <c r="D970" s="21">
        <v>4343589.33</v>
      </c>
      <c r="E970" s="15" t="s">
        <v>24</v>
      </c>
    </row>
    <row r="971" spans="2:5" ht="15.75" customHeight="1">
      <c r="B971" s="10" t="s">
        <v>714</v>
      </c>
      <c r="D971" s="21">
        <v>13005887.59</v>
      </c>
      <c r="E971" s="15" t="s">
        <v>24</v>
      </c>
    </row>
    <row r="972" spans="2:5" ht="15.75" customHeight="1">
      <c r="B972" s="10" t="s">
        <v>716</v>
      </c>
      <c r="D972" s="21">
        <v>16721052.43</v>
      </c>
      <c r="E972" s="15" t="s">
        <v>24</v>
      </c>
    </row>
    <row r="973" spans="2:5" ht="15.75" customHeight="1">
      <c r="B973" s="10" t="s">
        <v>717</v>
      </c>
      <c r="D973" s="21">
        <v>19123.77</v>
      </c>
      <c r="E973" s="15" t="s">
        <v>24</v>
      </c>
    </row>
    <row r="974" spans="2:5" ht="15.75" customHeight="1">
      <c r="B974" s="10" t="s">
        <v>718</v>
      </c>
      <c r="D974" s="21">
        <v>7751723.6600000001</v>
      </c>
      <c r="E974" s="15" t="s">
        <v>24</v>
      </c>
    </row>
    <row r="975" spans="2:5" ht="15.75" customHeight="1" thickBot="1">
      <c r="B975" s="11" t="s">
        <v>216</v>
      </c>
      <c r="D975" s="49">
        <f>SUM(D959:D974)</f>
        <v>341902488.71999997</v>
      </c>
      <c r="E975" s="49">
        <f>SUM(E959:E974)</f>
        <v>0</v>
      </c>
    </row>
    <row r="976" spans="2:5" ht="15.75" customHeight="1" thickTop="1"/>
    <row r="977" spans="2:5" ht="15.75" customHeight="1"/>
    <row r="978" spans="2:5" ht="15.75" customHeight="1">
      <c r="B978" s="11" t="s">
        <v>790</v>
      </c>
      <c r="C978" s="10"/>
      <c r="D978" s="21"/>
      <c r="E978" s="21"/>
    </row>
    <row r="979" spans="2:5" ht="15.75" customHeight="1">
      <c r="B979" s="10"/>
      <c r="C979" s="10"/>
      <c r="D979" s="21"/>
      <c r="E979" s="21"/>
    </row>
    <row r="980" spans="2:5" ht="15.75" customHeight="1">
      <c r="B980" s="10" t="s">
        <v>791</v>
      </c>
      <c r="C980" s="10"/>
      <c r="D980" s="21"/>
      <c r="E980" s="21"/>
    </row>
    <row r="981" spans="2:5" ht="15.75" customHeight="1">
      <c r="B981" s="11" t="s">
        <v>218</v>
      </c>
      <c r="C981" s="10"/>
      <c r="D981" s="14" t="s">
        <v>9</v>
      </c>
      <c r="E981" s="14" t="s">
        <v>10</v>
      </c>
    </row>
    <row r="982" spans="2:5" ht="15.75" customHeight="1">
      <c r="B982" s="10" t="s">
        <v>792</v>
      </c>
      <c r="C982" s="10"/>
      <c r="D982" s="21">
        <v>-99.36</v>
      </c>
      <c r="E982" s="21">
        <v>135.91</v>
      </c>
    </row>
    <row r="983" spans="2:5" ht="15.75" customHeight="1" thickBot="1">
      <c r="B983" s="11" t="s">
        <v>216</v>
      </c>
      <c r="C983" s="10"/>
      <c r="D983" s="49">
        <f t="shared" ref="D983:E983" si="18">SUM(D982)</f>
        <v>-99.36</v>
      </c>
      <c r="E983" s="49">
        <f t="shared" si="18"/>
        <v>135.91</v>
      </c>
    </row>
    <row r="984" spans="2:5" ht="15.75" customHeight="1" thickTop="1"/>
  </sheetData>
  <mergeCells count="16">
    <mergeCell ref="B627:E628"/>
    <mergeCell ref="B649:E651"/>
    <mergeCell ref="B786:E786"/>
    <mergeCell ref="B946:E947"/>
    <mergeCell ref="B387:C387"/>
    <mergeCell ref="B525:E525"/>
    <mergeCell ref="B559:E561"/>
    <mergeCell ref="B571:E571"/>
    <mergeCell ref="B586:E586"/>
    <mergeCell ref="B617:E617"/>
    <mergeCell ref="B1:E29"/>
    <mergeCell ref="B33:E33"/>
    <mergeCell ref="B37:C37"/>
    <mergeCell ref="B39:E39"/>
    <mergeCell ref="B320:E320"/>
    <mergeCell ref="B343:E343"/>
  </mergeCells>
  <pageMargins left="0.25" right="0.25" top="0.75" bottom="0.75" header="0.3" footer="0.3"/>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D3F43-8CC1-4C70-9F18-28ABF6EAE677}">
  <sheetPr>
    <tabColor rgb="FF20124D"/>
  </sheetPr>
  <dimension ref="B1:J999"/>
  <sheetViews>
    <sheetView tabSelected="1" workbookViewId="0">
      <selection activeCell="J11" sqref="J11"/>
    </sheetView>
  </sheetViews>
  <sheetFormatPr baseColWidth="10" defaultColWidth="14.42578125" defaultRowHeight="15" customHeight="1"/>
  <cols>
    <col min="1" max="1" width="3.28515625" customWidth="1"/>
    <col min="2" max="2" width="37.28515625" customWidth="1"/>
    <col min="3" max="3" width="20.7109375" customWidth="1"/>
    <col min="4" max="4" width="18.85546875" customWidth="1"/>
    <col min="5" max="5" width="18.28515625" customWidth="1"/>
    <col min="6" max="6" width="22.7109375" customWidth="1"/>
    <col min="7" max="7" width="18.85546875" customWidth="1"/>
    <col min="8" max="8" width="18.42578125" customWidth="1"/>
    <col min="9" max="9" width="19.42578125" customWidth="1"/>
    <col min="10" max="26" width="10.7109375" customWidth="1"/>
  </cols>
  <sheetData>
    <row r="1" spans="2:10" ht="243.75" customHeight="1">
      <c r="B1" s="1" t="s">
        <v>793</v>
      </c>
      <c r="C1" s="2"/>
      <c r="D1" s="2"/>
      <c r="E1" s="2"/>
      <c r="F1" s="2"/>
      <c r="G1" s="2"/>
      <c r="H1" s="10"/>
      <c r="I1" s="10"/>
    </row>
    <row r="2" spans="2:10">
      <c r="B2" s="10"/>
      <c r="C2" s="10"/>
      <c r="D2" s="21"/>
      <c r="E2" s="21"/>
      <c r="F2" s="10"/>
      <c r="G2" s="10"/>
      <c r="H2" s="10"/>
      <c r="I2" s="10"/>
    </row>
    <row r="3" spans="2:10">
      <c r="B3" s="10"/>
      <c r="C3" s="10"/>
      <c r="D3" s="21"/>
      <c r="E3" s="21"/>
      <c r="F3" s="10"/>
      <c r="G3" s="10"/>
      <c r="H3" s="10"/>
      <c r="I3" s="10"/>
    </row>
    <row r="4" spans="2:10">
      <c r="B4" s="10"/>
      <c r="C4" s="10"/>
      <c r="D4" s="21"/>
      <c r="E4" s="21"/>
      <c r="F4" s="10"/>
      <c r="G4" s="10"/>
      <c r="H4" s="10"/>
      <c r="I4" s="10"/>
    </row>
    <row r="5" spans="2:10">
      <c r="B5" s="10"/>
      <c r="C5" s="10"/>
      <c r="D5" s="21"/>
      <c r="E5" s="21"/>
      <c r="F5" s="10"/>
      <c r="G5" s="10"/>
      <c r="H5" s="10"/>
      <c r="I5" s="10"/>
    </row>
    <row r="6" spans="2:10">
      <c r="B6" s="62" t="s">
        <v>794</v>
      </c>
      <c r="C6" s="63"/>
      <c r="D6" s="21"/>
      <c r="E6" s="21"/>
      <c r="F6" s="10"/>
      <c r="G6" s="10"/>
      <c r="H6" s="10"/>
      <c r="I6" s="10"/>
    </row>
    <row r="7" spans="2:10" ht="31.5">
      <c r="B7" s="64"/>
      <c r="C7" s="65" t="s">
        <v>795</v>
      </c>
      <c r="D7" s="66" t="s">
        <v>796</v>
      </c>
      <c r="E7" s="66" t="s">
        <v>797</v>
      </c>
      <c r="F7" s="67" t="s">
        <v>798</v>
      </c>
      <c r="G7" s="68" t="s">
        <v>799</v>
      </c>
      <c r="H7" s="69" t="s">
        <v>800</v>
      </c>
      <c r="I7" s="65" t="s">
        <v>271</v>
      </c>
    </row>
    <row r="8" spans="2:10">
      <c r="B8" s="70" t="s">
        <v>801</v>
      </c>
      <c r="C8" s="71">
        <v>487485133</v>
      </c>
      <c r="D8" s="71">
        <v>555733262</v>
      </c>
      <c r="E8" s="71">
        <v>881418151</v>
      </c>
      <c r="F8" s="71">
        <v>1248284088</v>
      </c>
      <c r="G8" s="71">
        <v>383480394</v>
      </c>
      <c r="H8" s="72">
        <v>64310868.149999999</v>
      </c>
      <c r="I8" s="71">
        <f t="shared" ref="I8:I13" si="0">SUM(C8:H8)</f>
        <v>3620711896.1500001</v>
      </c>
    </row>
    <row r="9" spans="2:10">
      <c r="B9" s="73" t="s">
        <v>802</v>
      </c>
      <c r="C9" s="71">
        <v>3689325</v>
      </c>
      <c r="D9" s="71">
        <v>70800</v>
      </c>
      <c r="E9" s="71">
        <v>8547076</v>
      </c>
      <c r="F9" s="71">
        <v>31096138</v>
      </c>
      <c r="G9" s="71">
        <v>38470268</v>
      </c>
      <c r="H9" s="71"/>
      <c r="I9" s="71">
        <f t="shared" si="0"/>
        <v>81873607</v>
      </c>
      <c r="J9" s="74"/>
    </row>
    <row r="10" spans="2:10">
      <c r="B10" s="73" t="s">
        <v>803</v>
      </c>
      <c r="C10" s="71"/>
      <c r="D10" s="71"/>
      <c r="E10" s="71"/>
      <c r="F10" s="71"/>
      <c r="G10" s="71"/>
      <c r="H10" s="71"/>
      <c r="I10" s="71">
        <f t="shared" si="0"/>
        <v>0</v>
      </c>
    </row>
    <row r="11" spans="2:10">
      <c r="B11" s="73" t="s">
        <v>804</v>
      </c>
      <c r="C11" s="71"/>
      <c r="D11" s="71"/>
      <c r="E11" s="71"/>
      <c r="F11" s="71"/>
      <c r="G11" s="71"/>
      <c r="H11" s="71"/>
      <c r="I11" s="71">
        <f t="shared" si="0"/>
        <v>0</v>
      </c>
    </row>
    <row r="12" spans="2:10">
      <c r="B12" s="73" t="s">
        <v>683</v>
      </c>
      <c r="C12" s="71"/>
      <c r="D12" s="71"/>
      <c r="E12" s="71"/>
      <c r="F12" s="71"/>
      <c r="G12" s="71"/>
      <c r="H12" s="71"/>
      <c r="I12" s="71">
        <f t="shared" si="0"/>
        <v>0</v>
      </c>
    </row>
    <row r="13" spans="2:10" ht="15.75" thickBot="1">
      <c r="B13" s="75" t="s">
        <v>805</v>
      </c>
      <c r="C13" s="76"/>
      <c r="D13" s="76"/>
      <c r="E13" s="76"/>
      <c r="F13" s="76"/>
      <c r="G13" s="76"/>
      <c r="H13" s="76"/>
      <c r="I13" s="71">
        <f t="shared" si="0"/>
        <v>0</v>
      </c>
    </row>
    <row r="14" spans="2:10" ht="15.75" thickBot="1">
      <c r="B14" s="77" t="s">
        <v>806</v>
      </c>
      <c r="C14" s="78">
        <f t="shared" ref="C14:I14" si="1">SUM(C8+C9+C10-C11-C12-C13)</f>
        <v>491174458</v>
      </c>
      <c r="D14" s="78">
        <f t="shared" si="1"/>
        <v>555804062</v>
      </c>
      <c r="E14" s="78">
        <f t="shared" si="1"/>
        <v>889965227</v>
      </c>
      <c r="F14" s="78">
        <f t="shared" si="1"/>
        <v>1279380226</v>
      </c>
      <c r="G14" s="78">
        <f t="shared" si="1"/>
        <v>421950662</v>
      </c>
      <c r="H14" s="78">
        <f t="shared" si="1"/>
        <v>64310868.149999999</v>
      </c>
      <c r="I14" s="78">
        <f t="shared" si="1"/>
        <v>3702585503.1500001</v>
      </c>
    </row>
    <row r="15" spans="2:10">
      <c r="B15" s="79" t="s">
        <v>807</v>
      </c>
      <c r="C15" s="71"/>
      <c r="D15" s="71">
        <v>55400347</v>
      </c>
      <c r="E15" s="80">
        <v>132212723</v>
      </c>
      <c r="F15" s="80">
        <v>831569413</v>
      </c>
      <c r="G15" s="81">
        <v>147970739</v>
      </c>
      <c r="H15" s="71"/>
      <c r="I15" s="71">
        <f t="shared" ref="I15:I18" si="2">SUM(C15:H15)</f>
        <v>1167153222</v>
      </c>
    </row>
    <row r="16" spans="2:10">
      <c r="B16" s="79" t="s">
        <v>808</v>
      </c>
      <c r="C16" s="71"/>
      <c r="D16" s="71"/>
      <c r="E16" s="71"/>
      <c r="F16" s="71"/>
      <c r="G16" s="71"/>
      <c r="H16" s="71"/>
      <c r="I16" s="71">
        <f t="shared" si="2"/>
        <v>0</v>
      </c>
    </row>
    <row r="17" spans="2:9">
      <c r="B17" s="73" t="s">
        <v>809</v>
      </c>
      <c r="C17" s="71"/>
      <c r="D17" s="71">
        <v>27790203</v>
      </c>
      <c r="E17" s="71">
        <v>133494784</v>
      </c>
      <c r="F17" s="71">
        <v>319845056</v>
      </c>
      <c r="G17" s="71">
        <v>100117130</v>
      </c>
      <c r="H17" s="71"/>
      <c r="I17" s="71">
        <f t="shared" si="2"/>
        <v>581247173</v>
      </c>
    </row>
    <row r="18" spans="2:9" ht="15.75" thickBot="1">
      <c r="B18" s="73" t="s">
        <v>804</v>
      </c>
      <c r="C18" s="76"/>
      <c r="D18" s="76"/>
      <c r="E18" s="76"/>
      <c r="F18" s="76"/>
      <c r="G18" s="76"/>
      <c r="H18" s="76"/>
      <c r="I18" s="71">
        <f t="shared" si="2"/>
        <v>0</v>
      </c>
    </row>
    <row r="19" spans="2:9" ht="15.75" thickBot="1">
      <c r="B19" s="82" t="s">
        <v>810</v>
      </c>
      <c r="C19" s="78">
        <f t="shared" ref="C19:H19" si="3">SUM(C14:C18)</f>
        <v>491174458</v>
      </c>
      <c r="D19" s="78">
        <f t="shared" si="3"/>
        <v>638994612</v>
      </c>
      <c r="E19" s="78">
        <f t="shared" si="3"/>
        <v>1155672734</v>
      </c>
      <c r="F19" s="78">
        <f t="shared" si="3"/>
        <v>2430794695</v>
      </c>
      <c r="G19" s="78">
        <f t="shared" si="3"/>
        <v>670038531</v>
      </c>
      <c r="H19" s="78">
        <f t="shared" si="3"/>
        <v>64310868.149999999</v>
      </c>
      <c r="I19" s="78">
        <f>I14-I15-I17</f>
        <v>1954185108.1500001</v>
      </c>
    </row>
    <row r="20" spans="2:9" ht="15.75" thickBot="1">
      <c r="B20" s="83" t="s">
        <v>811</v>
      </c>
      <c r="C20" s="84">
        <f t="shared" ref="C20:I20" si="4">C19</f>
        <v>491174458</v>
      </c>
      <c r="D20" s="84">
        <f t="shared" si="4"/>
        <v>638994612</v>
      </c>
      <c r="E20" s="84">
        <f t="shared" si="4"/>
        <v>1155672734</v>
      </c>
      <c r="F20" s="84">
        <f t="shared" si="4"/>
        <v>2430794695</v>
      </c>
      <c r="G20" s="84">
        <f t="shared" si="4"/>
        <v>670038531</v>
      </c>
      <c r="H20" s="84">
        <f t="shared" si="4"/>
        <v>64310868.149999999</v>
      </c>
      <c r="I20" s="84">
        <f t="shared" si="4"/>
        <v>1954185108.1500001</v>
      </c>
    </row>
    <row r="21" spans="2:9" ht="15.75" customHeight="1" thickTop="1">
      <c r="B21" s="10"/>
      <c r="D21" s="21"/>
      <c r="E21" s="21"/>
      <c r="F21" s="10"/>
      <c r="I21" s="85">
        <f>SUM(C21:H21)</f>
        <v>0</v>
      </c>
    </row>
    <row r="22" spans="2:9" ht="15.75" customHeight="1">
      <c r="B22" s="11" t="s">
        <v>812</v>
      </c>
      <c r="C22" s="10"/>
      <c r="D22" s="21" t="s">
        <v>813</v>
      </c>
      <c r="E22" s="21"/>
      <c r="G22" s="10"/>
      <c r="H22" s="10"/>
      <c r="I22" s="10"/>
    </row>
    <row r="23" spans="2:9" ht="15.75" customHeight="1">
      <c r="B23" s="11" t="s">
        <v>814</v>
      </c>
      <c r="D23" s="17"/>
      <c r="E23" s="17"/>
    </row>
    <row r="24" spans="2:9" ht="15.75" customHeight="1">
      <c r="B24" s="10"/>
      <c r="D24" s="17"/>
      <c r="E24" s="17"/>
    </row>
    <row r="25" spans="2:9" ht="15.75" customHeight="1">
      <c r="B25" s="10"/>
      <c r="D25" s="17"/>
      <c r="E25" s="17"/>
    </row>
    <row r="26" spans="2:9" ht="15.75" customHeight="1">
      <c r="B26" s="10"/>
      <c r="D26" s="17"/>
      <c r="E26" s="17"/>
    </row>
    <row r="27" spans="2:9" ht="15.75" customHeight="1">
      <c r="B27" s="10"/>
      <c r="D27" s="17"/>
      <c r="E27" s="17"/>
    </row>
    <row r="28" spans="2:9" ht="15.75" customHeight="1">
      <c r="B28" s="10"/>
      <c r="D28" s="17"/>
      <c r="E28" s="17"/>
    </row>
    <row r="29" spans="2:9" ht="15.75" customHeight="1">
      <c r="B29" s="10"/>
      <c r="D29" s="17"/>
      <c r="E29" s="17"/>
    </row>
    <row r="30" spans="2:9" ht="15.75" customHeight="1">
      <c r="B30" s="10"/>
      <c r="D30" s="17"/>
      <c r="E30" s="17"/>
    </row>
    <row r="31" spans="2:9" ht="15.75" customHeight="1">
      <c r="B31" s="10"/>
      <c r="D31" s="17"/>
      <c r="E31" s="17"/>
    </row>
    <row r="32" spans="2:9" ht="15.75" customHeight="1">
      <c r="B32" s="10"/>
      <c r="D32" s="17"/>
      <c r="E32" s="17"/>
    </row>
    <row r="33" spans="2:5" ht="15.75" customHeight="1">
      <c r="B33" s="10"/>
      <c r="D33" s="17"/>
      <c r="E33" s="17"/>
    </row>
    <row r="34" spans="2:5" ht="15.75" customHeight="1">
      <c r="B34" s="10"/>
      <c r="D34" s="17"/>
      <c r="E34" s="17"/>
    </row>
    <row r="35" spans="2:5" ht="15.75" customHeight="1">
      <c r="B35" s="10"/>
      <c r="D35" s="17"/>
      <c r="E35" s="17"/>
    </row>
    <row r="36" spans="2:5" ht="15.75" customHeight="1">
      <c r="B36" s="10"/>
      <c r="D36" s="17"/>
      <c r="E36" s="17"/>
    </row>
    <row r="37" spans="2:5" ht="15.75" customHeight="1">
      <c r="B37" s="10"/>
      <c r="D37" s="17"/>
      <c r="E37" s="17"/>
    </row>
    <row r="38" spans="2:5" ht="15.75" customHeight="1">
      <c r="B38" s="10"/>
      <c r="D38" s="17"/>
      <c r="E38" s="17"/>
    </row>
    <row r="39" spans="2:5" ht="15.75" customHeight="1">
      <c r="B39" s="10"/>
      <c r="D39" s="17"/>
      <c r="E39" s="17"/>
    </row>
    <row r="40" spans="2:5" ht="15.75" customHeight="1">
      <c r="B40" s="10"/>
      <c r="D40" s="17"/>
      <c r="E40" s="17"/>
    </row>
    <row r="41" spans="2:5" ht="15.75" customHeight="1">
      <c r="B41" s="10"/>
      <c r="D41" s="17"/>
      <c r="E41" s="17"/>
    </row>
    <row r="42" spans="2:5" ht="15.75" customHeight="1">
      <c r="B42" s="10"/>
      <c r="D42" s="17"/>
      <c r="E42" s="17"/>
    </row>
    <row r="43" spans="2:5" ht="15.75" customHeight="1">
      <c r="B43" s="10"/>
      <c r="D43" s="17"/>
      <c r="E43" s="17"/>
    </row>
    <row r="44" spans="2:5" ht="15.75" customHeight="1">
      <c r="B44" s="10"/>
      <c r="D44" s="17"/>
      <c r="E44" s="17"/>
    </row>
    <row r="45" spans="2:5" ht="15.75" customHeight="1">
      <c r="B45" s="10"/>
      <c r="D45" s="17"/>
      <c r="E45" s="17"/>
    </row>
    <row r="46" spans="2:5" ht="15.75" customHeight="1">
      <c r="B46" s="10"/>
      <c r="D46" s="17"/>
      <c r="E46" s="17"/>
    </row>
    <row r="47" spans="2:5" ht="15.75" customHeight="1">
      <c r="B47" s="10"/>
      <c r="D47" s="17"/>
      <c r="E47" s="17"/>
    </row>
    <row r="48" spans="2:5" ht="15.75" customHeight="1">
      <c r="B48" s="10"/>
      <c r="D48" s="17"/>
      <c r="E48" s="17"/>
    </row>
    <row r="49" spans="2:5" ht="15.75" customHeight="1">
      <c r="B49" s="10"/>
      <c r="D49" s="17"/>
      <c r="E49" s="17"/>
    </row>
    <row r="50" spans="2:5" ht="15.75" customHeight="1">
      <c r="B50" s="10"/>
      <c r="D50" s="17"/>
      <c r="E50" s="17"/>
    </row>
    <row r="51" spans="2:5" ht="15.75" customHeight="1">
      <c r="B51" s="10"/>
      <c r="D51" s="17"/>
      <c r="E51" s="17"/>
    </row>
    <row r="52" spans="2:5" ht="15.75" customHeight="1">
      <c r="B52" s="10"/>
      <c r="D52" s="17"/>
      <c r="E52" s="17"/>
    </row>
    <row r="53" spans="2:5" ht="15.75" customHeight="1">
      <c r="B53" s="10"/>
      <c r="D53" s="17"/>
      <c r="E53" s="17"/>
    </row>
    <row r="54" spans="2:5" ht="15.75" customHeight="1">
      <c r="B54" s="10"/>
      <c r="D54" s="17"/>
      <c r="E54" s="17"/>
    </row>
    <row r="55" spans="2:5" ht="15.75" customHeight="1">
      <c r="B55" s="10"/>
      <c r="D55" s="17"/>
      <c r="E55" s="17"/>
    </row>
    <row r="56" spans="2:5" ht="15.75" customHeight="1">
      <c r="B56" s="10"/>
      <c r="D56" s="17"/>
      <c r="E56" s="17"/>
    </row>
    <row r="57" spans="2:5" ht="15.75" customHeight="1">
      <c r="B57" s="10"/>
      <c r="D57" s="17"/>
      <c r="E57" s="17"/>
    </row>
    <row r="58" spans="2:5" ht="15.75" customHeight="1">
      <c r="B58" s="10"/>
      <c r="D58" s="17"/>
      <c r="E58" s="17"/>
    </row>
    <row r="59" spans="2:5" ht="15.75" customHeight="1">
      <c r="B59" s="10"/>
      <c r="D59" s="17"/>
      <c r="E59" s="17"/>
    </row>
    <row r="60" spans="2:5" ht="15.75" customHeight="1">
      <c r="B60" s="10"/>
      <c r="D60" s="17"/>
      <c r="E60" s="17"/>
    </row>
    <row r="61" spans="2:5" ht="15.75" customHeight="1">
      <c r="B61" s="10"/>
      <c r="D61" s="17"/>
      <c r="E61" s="17"/>
    </row>
    <row r="62" spans="2:5" ht="15.75" customHeight="1">
      <c r="B62" s="10"/>
      <c r="D62" s="17"/>
      <c r="E62" s="17"/>
    </row>
    <row r="63" spans="2:5" ht="15.75" customHeight="1">
      <c r="B63" s="10"/>
      <c r="D63" s="17"/>
      <c r="E63" s="17"/>
    </row>
    <row r="64" spans="2:5" ht="15.75" customHeight="1">
      <c r="B64" s="10"/>
      <c r="D64" s="17"/>
      <c r="E64" s="17"/>
    </row>
    <row r="65" spans="2:5" ht="15.75" customHeight="1">
      <c r="B65" s="10"/>
      <c r="D65" s="17"/>
      <c r="E65" s="17"/>
    </row>
    <row r="66" spans="2:5" ht="15.75" customHeight="1">
      <c r="B66" s="10"/>
      <c r="D66" s="17"/>
      <c r="E66" s="17"/>
    </row>
    <row r="67" spans="2:5" ht="15.75" customHeight="1">
      <c r="B67" s="10"/>
      <c r="D67" s="17"/>
      <c r="E67" s="17"/>
    </row>
    <row r="68" spans="2:5" ht="15.75" customHeight="1">
      <c r="B68" s="10"/>
      <c r="D68" s="17"/>
      <c r="E68" s="17"/>
    </row>
    <row r="69" spans="2:5" ht="15.75" customHeight="1">
      <c r="B69" s="10"/>
      <c r="D69" s="17"/>
      <c r="E69" s="17"/>
    </row>
    <row r="70" spans="2:5" ht="15.75" customHeight="1">
      <c r="B70" s="10"/>
      <c r="D70" s="17"/>
      <c r="E70" s="17"/>
    </row>
    <row r="71" spans="2:5" ht="15.75" customHeight="1">
      <c r="B71" s="10"/>
      <c r="D71" s="17"/>
      <c r="E71" s="17"/>
    </row>
    <row r="72" spans="2:5" ht="15.75" customHeight="1">
      <c r="B72" s="10"/>
      <c r="D72" s="17"/>
      <c r="E72" s="17"/>
    </row>
    <row r="73" spans="2:5" ht="15.75" customHeight="1">
      <c r="B73" s="10"/>
      <c r="D73" s="17"/>
      <c r="E73" s="17"/>
    </row>
    <row r="74" spans="2:5" ht="15.75" customHeight="1">
      <c r="B74" s="10"/>
      <c r="D74" s="17"/>
      <c r="E74" s="17"/>
    </row>
    <row r="75" spans="2:5" ht="15.75" customHeight="1">
      <c r="B75" s="10"/>
      <c r="D75" s="17"/>
      <c r="E75" s="17"/>
    </row>
    <row r="76" spans="2:5" ht="15.75" customHeight="1">
      <c r="B76" s="10"/>
      <c r="D76" s="17"/>
      <c r="E76" s="17"/>
    </row>
    <row r="77" spans="2:5" ht="15.75" customHeight="1">
      <c r="B77" s="10"/>
      <c r="D77" s="17"/>
      <c r="E77" s="17"/>
    </row>
    <row r="78" spans="2:5" ht="15.75" customHeight="1">
      <c r="B78" s="10"/>
      <c r="D78" s="17"/>
      <c r="E78" s="17"/>
    </row>
    <row r="79" spans="2:5" ht="15.75" customHeight="1">
      <c r="B79" s="10"/>
      <c r="D79" s="17"/>
      <c r="E79" s="17"/>
    </row>
    <row r="80" spans="2:5" ht="15.75" customHeight="1">
      <c r="B80" s="10"/>
      <c r="D80" s="17"/>
      <c r="E80" s="17"/>
    </row>
    <row r="81" spans="2:5" ht="15.75" customHeight="1">
      <c r="B81" s="10"/>
      <c r="D81" s="17"/>
      <c r="E81" s="17"/>
    </row>
    <row r="82" spans="2:5" ht="15.75" customHeight="1">
      <c r="B82" s="10"/>
      <c r="D82" s="17"/>
      <c r="E82" s="17"/>
    </row>
    <row r="83" spans="2:5" ht="15.75" customHeight="1">
      <c r="B83" s="10"/>
      <c r="D83" s="17"/>
      <c r="E83" s="17"/>
    </row>
    <row r="84" spans="2:5" ht="15.75" customHeight="1">
      <c r="B84" s="10"/>
      <c r="D84" s="17"/>
      <c r="E84" s="17"/>
    </row>
    <row r="85" spans="2:5" ht="15.75" customHeight="1">
      <c r="B85" s="10"/>
      <c r="D85" s="17"/>
      <c r="E85" s="17"/>
    </row>
    <row r="86" spans="2:5" ht="15.75" customHeight="1">
      <c r="B86" s="10"/>
      <c r="D86" s="17"/>
      <c r="E86" s="17"/>
    </row>
    <row r="87" spans="2:5" ht="15.75" customHeight="1">
      <c r="B87" s="10"/>
      <c r="D87" s="17"/>
      <c r="E87" s="17"/>
    </row>
    <row r="88" spans="2:5" ht="15.75" customHeight="1">
      <c r="B88" s="10"/>
      <c r="D88" s="17"/>
      <c r="E88" s="17"/>
    </row>
    <row r="89" spans="2:5" ht="15.75" customHeight="1">
      <c r="B89" s="10"/>
      <c r="D89" s="17"/>
      <c r="E89" s="17"/>
    </row>
    <row r="90" spans="2:5" ht="15.75" customHeight="1">
      <c r="B90" s="10"/>
      <c r="D90" s="17"/>
      <c r="E90" s="17"/>
    </row>
    <row r="91" spans="2:5" ht="15.75" customHeight="1">
      <c r="B91" s="10"/>
      <c r="D91" s="17"/>
      <c r="E91" s="17"/>
    </row>
    <row r="92" spans="2:5" ht="15.75" customHeight="1">
      <c r="B92" s="10"/>
      <c r="D92" s="17"/>
      <c r="E92" s="17"/>
    </row>
    <row r="93" spans="2:5" ht="15.75" customHeight="1">
      <c r="B93" s="10"/>
      <c r="D93" s="17"/>
      <c r="E93" s="17"/>
    </row>
    <row r="94" spans="2:5" ht="15.75" customHeight="1">
      <c r="B94" s="10"/>
      <c r="D94" s="17"/>
      <c r="E94" s="17"/>
    </row>
    <row r="95" spans="2:5" ht="15.75" customHeight="1">
      <c r="B95" s="10"/>
      <c r="D95" s="17"/>
      <c r="E95" s="17"/>
    </row>
    <row r="96" spans="2:5" ht="15.75" customHeight="1">
      <c r="B96" s="10"/>
      <c r="D96" s="17"/>
      <c r="E96" s="17"/>
    </row>
    <row r="97" spans="2:5" ht="15.75" customHeight="1">
      <c r="B97" s="10"/>
      <c r="D97" s="17"/>
      <c r="E97" s="17"/>
    </row>
    <row r="98" spans="2:5" ht="15.75" customHeight="1">
      <c r="B98" s="10"/>
      <c r="D98" s="17"/>
      <c r="E98" s="17"/>
    </row>
    <row r="99" spans="2:5" ht="15.75" customHeight="1">
      <c r="B99" s="10"/>
      <c r="D99" s="17"/>
      <c r="E99" s="17"/>
    </row>
    <row r="100" spans="2:5" ht="15.75" customHeight="1">
      <c r="B100" s="10"/>
      <c r="D100" s="17"/>
      <c r="E100" s="17"/>
    </row>
    <row r="101" spans="2:5" ht="15.75" customHeight="1">
      <c r="B101" s="10"/>
      <c r="D101" s="17"/>
      <c r="E101" s="17"/>
    </row>
    <row r="102" spans="2:5" ht="15.75" customHeight="1">
      <c r="B102" s="10"/>
      <c r="D102" s="17"/>
      <c r="E102" s="17"/>
    </row>
    <row r="103" spans="2:5" ht="15.75" customHeight="1">
      <c r="B103" s="10"/>
      <c r="D103" s="17"/>
      <c r="E103" s="17"/>
    </row>
    <row r="104" spans="2:5" ht="15.75" customHeight="1">
      <c r="B104" s="10"/>
      <c r="D104" s="17"/>
      <c r="E104" s="17"/>
    </row>
    <row r="105" spans="2:5" ht="15.75" customHeight="1">
      <c r="B105" s="10"/>
      <c r="D105" s="17"/>
      <c r="E105" s="17"/>
    </row>
    <row r="106" spans="2:5" ht="15.75" customHeight="1">
      <c r="B106" s="10"/>
      <c r="D106" s="17"/>
      <c r="E106" s="17"/>
    </row>
    <row r="107" spans="2:5" ht="15.75" customHeight="1">
      <c r="B107" s="10"/>
      <c r="D107" s="17"/>
      <c r="E107" s="17"/>
    </row>
    <row r="108" spans="2:5" ht="15.75" customHeight="1">
      <c r="B108" s="10"/>
      <c r="D108" s="17"/>
      <c r="E108" s="17"/>
    </row>
    <row r="109" spans="2:5" ht="15.75" customHeight="1">
      <c r="B109" s="10"/>
      <c r="D109" s="17"/>
      <c r="E109" s="17"/>
    </row>
    <row r="110" spans="2:5" ht="15.75" customHeight="1">
      <c r="B110" s="10"/>
      <c r="D110" s="17"/>
      <c r="E110" s="17"/>
    </row>
    <row r="111" spans="2:5" ht="15.75" customHeight="1">
      <c r="B111" s="10"/>
      <c r="D111" s="17"/>
      <c r="E111" s="17"/>
    </row>
    <row r="112" spans="2:5" ht="15.75" customHeight="1">
      <c r="B112" s="10"/>
      <c r="D112" s="17"/>
      <c r="E112" s="17"/>
    </row>
    <row r="113" spans="2:5" ht="15.75" customHeight="1">
      <c r="B113" s="10"/>
      <c r="D113" s="17"/>
      <c r="E113" s="17"/>
    </row>
    <row r="114" spans="2:5" ht="15.75" customHeight="1">
      <c r="B114" s="10"/>
      <c r="D114" s="17"/>
      <c r="E114" s="17"/>
    </row>
    <row r="115" spans="2:5" ht="15.75" customHeight="1">
      <c r="B115" s="10"/>
      <c r="D115" s="17"/>
      <c r="E115" s="17"/>
    </row>
    <row r="116" spans="2:5" ht="15.75" customHeight="1">
      <c r="B116" s="10"/>
      <c r="D116" s="17"/>
      <c r="E116" s="17"/>
    </row>
    <row r="117" spans="2:5" ht="15.75" customHeight="1">
      <c r="B117" s="10"/>
      <c r="D117" s="17"/>
      <c r="E117" s="17"/>
    </row>
    <row r="118" spans="2:5" ht="15.75" customHeight="1">
      <c r="B118" s="10"/>
      <c r="D118" s="17"/>
      <c r="E118" s="17"/>
    </row>
    <row r="119" spans="2:5" ht="15.75" customHeight="1">
      <c r="B119" s="10"/>
      <c r="D119" s="17"/>
      <c r="E119" s="17"/>
    </row>
    <row r="120" spans="2:5" ht="15.75" customHeight="1">
      <c r="B120" s="10"/>
      <c r="D120" s="17"/>
      <c r="E120" s="17"/>
    </row>
    <row r="121" spans="2:5" ht="15.75" customHeight="1">
      <c r="B121" s="10"/>
      <c r="D121" s="17"/>
      <c r="E121" s="17"/>
    </row>
    <row r="122" spans="2:5" ht="15.75" customHeight="1">
      <c r="B122" s="10"/>
      <c r="D122" s="17"/>
      <c r="E122" s="17"/>
    </row>
    <row r="123" spans="2:5" ht="15.75" customHeight="1">
      <c r="B123" s="10"/>
      <c r="D123" s="17"/>
      <c r="E123" s="17"/>
    </row>
    <row r="124" spans="2:5" ht="15.75" customHeight="1">
      <c r="B124" s="10"/>
      <c r="D124" s="17"/>
      <c r="E124" s="17"/>
    </row>
    <row r="125" spans="2:5" ht="15.75" customHeight="1">
      <c r="B125" s="10"/>
      <c r="D125" s="17"/>
      <c r="E125" s="17"/>
    </row>
    <row r="126" spans="2:5" ht="15.75" customHeight="1">
      <c r="B126" s="10"/>
      <c r="D126" s="17"/>
      <c r="E126" s="17"/>
    </row>
    <row r="127" spans="2:5" ht="15.75" customHeight="1">
      <c r="B127" s="10"/>
      <c r="D127" s="17"/>
      <c r="E127" s="17"/>
    </row>
    <row r="128" spans="2:5" ht="15.75" customHeight="1">
      <c r="B128" s="10"/>
      <c r="D128" s="17"/>
      <c r="E128" s="17"/>
    </row>
    <row r="129" spans="2:5" ht="15.75" customHeight="1">
      <c r="B129" s="10"/>
      <c r="D129" s="17"/>
      <c r="E129" s="17"/>
    </row>
    <row r="130" spans="2:5" ht="15.75" customHeight="1">
      <c r="B130" s="10"/>
      <c r="D130" s="17"/>
      <c r="E130" s="17"/>
    </row>
    <row r="131" spans="2:5" ht="15.75" customHeight="1">
      <c r="B131" s="10"/>
      <c r="D131" s="17"/>
      <c r="E131" s="17"/>
    </row>
    <row r="132" spans="2:5" ht="15.75" customHeight="1">
      <c r="B132" s="10"/>
      <c r="D132" s="17"/>
      <c r="E132" s="17"/>
    </row>
    <row r="133" spans="2:5" ht="15.75" customHeight="1">
      <c r="B133" s="10"/>
      <c r="D133" s="17"/>
      <c r="E133" s="17"/>
    </row>
    <row r="134" spans="2:5" ht="15.75" customHeight="1">
      <c r="B134" s="10"/>
      <c r="D134" s="17"/>
      <c r="E134" s="17"/>
    </row>
    <row r="135" spans="2:5" ht="15.75" customHeight="1">
      <c r="B135" s="10"/>
      <c r="D135" s="17"/>
      <c r="E135" s="17"/>
    </row>
    <row r="136" spans="2:5" ht="15.75" customHeight="1">
      <c r="B136" s="10"/>
      <c r="D136" s="17"/>
      <c r="E136" s="17"/>
    </row>
    <row r="137" spans="2:5" ht="15.75" customHeight="1">
      <c r="B137" s="10"/>
      <c r="D137" s="17"/>
      <c r="E137" s="17"/>
    </row>
    <row r="138" spans="2:5" ht="15.75" customHeight="1">
      <c r="B138" s="10"/>
      <c r="D138" s="17"/>
      <c r="E138" s="17"/>
    </row>
    <row r="139" spans="2:5" ht="15.75" customHeight="1">
      <c r="B139" s="10"/>
      <c r="D139" s="17"/>
      <c r="E139" s="17"/>
    </row>
    <row r="140" spans="2:5" ht="15.75" customHeight="1">
      <c r="B140" s="10"/>
      <c r="D140" s="17"/>
      <c r="E140" s="17"/>
    </row>
    <row r="141" spans="2:5" ht="15.75" customHeight="1">
      <c r="B141" s="10"/>
      <c r="D141" s="17"/>
      <c r="E141" s="17"/>
    </row>
    <row r="142" spans="2:5" ht="15.75" customHeight="1">
      <c r="B142" s="10"/>
      <c r="D142" s="17"/>
      <c r="E142" s="17"/>
    </row>
    <row r="143" spans="2:5" ht="15.75" customHeight="1">
      <c r="B143" s="10"/>
      <c r="D143" s="17"/>
      <c r="E143" s="17"/>
    </row>
    <row r="144" spans="2:5" ht="15.75" customHeight="1">
      <c r="B144" s="10"/>
      <c r="D144" s="17"/>
      <c r="E144" s="17"/>
    </row>
    <row r="145" spans="2:5" ht="15.75" customHeight="1">
      <c r="B145" s="10"/>
      <c r="D145" s="17"/>
      <c r="E145" s="17"/>
    </row>
    <row r="146" spans="2:5" ht="15.75" customHeight="1">
      <c r="B146" s="10"/>
      <c r="D146" s="17"/>
      <c r="E146" s="17"/>
    </row>
    <row r="147" spans="2:5" ht="15.75" customHeight="1">
      <c r="B147" s="10"/>
      <c r="D147" s="17"/>
      <c r="E147" s="17"/>
    </row>
    <row r="148" spans="2:5" ht="15.75" customHeight="1">
      <c r="B148" s="10"/>
      <c r="D148" s="17"/>
      <c r="E148" s="17"/>
    </row>
    <row r="149" spans="2:5" ht="15.75" customHeight="1">
      <c r="B149" s="10"/>
      <c r="D149" s="17"/>
      <c r="E149" s="17"/>
    </row>
    <row r="150" spans="2:5" ht="15.75" customHeight="1">
      <c r="B150" s="10"/>
      <c r="D150" s="17"/>
      <c r="E150" s="17"/>
    </row>
    <row r="151" spans="2:5" ht="15.75" customHeight="1">
      <c r="B151" s="10"/>
      <c r="D151" s="17"/>
      <c r="E151" s="17"/>
    </row>
    <row r="152" spans="2:5" ht="15.75" customHeight="1">
      <c r="B152" s="10"/>
      <c r="D152" s="17"/>
      <c r="E152" s="17"/>
    </row>
    <row r="153" spans="2:5" ht="15.75" customHeight="1">
      <c r="B153" s="10"/>
      <c r="D153" s="17"/>
      <c r="E153" s="17"/>
    </row>
    <row r="154" spans="2:5" ht="15.75" customHeight="1">
      <c r="B154" s="10"/>
      <c r="D154" s="17"/>
      <c r="E154" s="17"/>
    </row>
    <row r="155" spans="2:5" ht="15.75" customHeight="1">
      <c r="B155" s="10"/>
      <c r="D155" s="17"/>
      <c r="E155" s="17"/>
    </row>
    <row r="156" spans="2:5" ht="15.75" customHeight="1">
      <c r="B156" s="10"/>
      <c r="D156" s="17"/>
      <c r="E156" s="17"/>
    </row>
    <row r="157" spans="2:5" ht="15.75" customHeight="1">
      <c r="B157" s="10"/>
      <c r="D157" s="17"/>
      <c r="E157" s="17"/>
    </row>
    <row r="158" spans="2:5" ht="15.75" customHeight="1">
      <c r="B158" s="10"/>
      <c r="D158" s="17"/>
      <c r="E158" s="17"/>
    </row>
    <row r="159" spans="2:5" ht="15.75" customHeight="1">
      <c r="B159" s="10"/>
      <c r="D159" s="17"/>
      <c r="E159" s="17"/>
    </row>
    <row r="160" spans="2:5" ht="15.75" customHeight="1">
      <c r="B160" s="10"/>
      <c r="D160" s="17"/>
      <c r="E160" s="17"/>
    </row>
    <row r="161" spans="2:5" ht="15.75" customHeight="1">
      <c r="B161" s="10"/>
      <c r="D161" s="17"/>
      <c r="E161" s="17"/>
    </row>
    <row r="162" spans="2:5" ht="15.75" customHeight="1">
      <c r="B162" s="10"/>
      <c r="D162" s="17"/>
      <c r="E162" s="17"/>
    </row>
    <row r="163" spans="2:5" ht="15.75" customHeight="1">
      <c r="B163" s="10"/>
      <c r="D163" s="17"/>
      <c r="E163" s="17"/>
    </row>
    <row r="164" spans="2:5" ht="15.75" customHeight="1">
      <c r="B164" s="10"/>
      <c r="D164" s="17"/>
      <c r="E164" s="17"/>
    </row>
    <row r="165" spans="2:5" ht="15.75" customHeight="1">
      <c r="B165" s="10"/>
      <c r="D165" s="17"/>
      <c r="E165" s="17"/>
    </row>
    <row r="166" spans="2:5" ht="15.75" customHeight="1">
      <c r="B166" s="10"/>
      <c r="D166" s="17"/>
      <c r="E166" s="17"/>
    </row>
    <row r="167" spans="2:5" ht="15.75" customHeight="1">
      <c r="B167" s="10"/>
      <c r="D167" s="17"/>
      <c r="E167" s="17"/>
    </row>
    <row r="168" spans="2:5" ht="15.75" customHeight="1">
      <c r="B168" s="10"/>
      <c r="D168" s="17"/>
      <c r="E168" s="17"/>
    </row>
    <row r="169" spans="2:5" ht="15.75" customHeight="1">
      <c r="B169" s="10"/>
      <c r="D169" s="17"/>
      <c r="E169" s="17"/>
    </row>
    <row r="170" spans="2:5" ht="15.75" customHeight="1">
      <c r="B170" s="10"/>
      <c r="D170" s="17"/>
      <c r="E170" s="17"/>
    </row>
    <row r="171" spans="2:5" ht="15.75" customHeight="1">
      <c r="B171" s="10"/>
      <c r="D171" s="17"/>
      <c r="E171" s="17"/>
    </row>
    <row r="172" spans="2:5" ht="15.75" customHeight="1">
      <c r="B172" s="10"/>
      <c r="D172" s="17"/>
      <c r="E172" s="17"/>
    </row>
    <row r="173" spans="2:5" ht="15.75" customHeight="1">
      <c r="B173" s="10"/>
      <c r="D173" s="17"/>
      <c r="E173" s="17"/>
    </row>
    <row r="174" spans="2:5" ht="15.75" customHeight="1">
      <c r="B174" s="10"/>
      <c r="D174" s="17"/>
      <c r="E174" s="17"/>
    </row>
    <row r="175" spans="2:5" ht="15.75" customHeight="1">
      <c r="B175" s="10"/>
      <c r="D175" s="17"/>
      <c r="E175" s="17"/>
    </row>
    <row r="176" spans="2:5" ht="15.75" customHeight="1">
      <c r="B176" s="10"/>
      <c r="D176" s="17"/>
      <c r="E176" s="17"/>
    </row>
    <row r="177" spans="2:5" ht="15.75" customHeight="1">
      <c r="B177" s="10"/>
      <c r="D177" s="17"/>
      <c r="E177" s="17"/>
    </row>
    <row r="178" spans="2:5" ht="15.75" customHeight="1">
      <c r="B178" s="10"/>
      <c r="D178" s="17"/>
      <c r="E178" s="17"/>
    </row>
    <row r="179" spans="2:5" ht="15.75" customHeight="1">
      <c r="B179" s="10"/>
      <c r="D179" s="17"/>
      <c r="E179" s="17"/>
    </row>
    <row r="180" spans="2:5" ht="15.75" customHeight="1">
      <c r="B180" s="10"/>
      <c r="D180" s="17"/>
      <c r="E180" s="17"/>
    </row>
    <row r="181" spans="2:5" ht="15.75" customHeight="1">
      <c r="B181" s="10"/>
      <c r="D181" s="17"/>
      <c r="E181" s="17"/>
    </row>
    <row r="182" spans="2:5" ht="15.75" customHeight="1">
      <c r="B182" s="10"/>
      <c r="D182" s="17"/>
      <c r="E182" s="17"/>
    </row>
    <row r="183" spans="2:5" ht="15.75" customHeight="1">
      <c r="B183" s="10"/>
      <c r="D183" s="17"/>
      <c r="E183" s="17"/>
    </row>
    <row r="184" spans="2:5" ht="15.75" customHeight="1">
      <c r="B184" s="10"/>
      <c r="D184" s="17"/>
      <c r="E184" s="17"/>
    </row>
    <row r="185" spans="2:5" ht="15.75" customHeight="1">
      <c r="B185" s="10"/>
      <c r="D185" s="17"/>
      <c r="E185" s="17"/>
    </row>
    <row r="186" spans="2:5" ht="15.75" customHeight="1">
      <c r="B186" s="10"/>
      <c r="D186" s="17"/>
      <c r="E186" s="17"/>
    </row>
    <row r="187" spans="2:5" ht="15.75" customHeight="1">
      <c r="B187" s="10"/>
      <c r="D187" s="17"/>
      <c r="E187" s="17"/>
    </row>
    <row r="188" spans="2:5" ht="15.75" customHeight="1">
      <c r="B188" s="10"/>
      <c r="D188" s="17"/>
      <c r="E188" s="17"/>
    </row>
    <row r="189" spans="2:5" ht="15.75" customHeight="1">
      <c r="B189" s="10"/>
      <c r="D189" s="17"/>
      <c r="E189" s="17"/>
    </row>
    <row r="190" spans="2:5" ht="15.75" customHeight="1">
      <c r="B190" s="10"/>
      <c r="D190" s="17"/>
      <c r="E190" s="17"/>
    </row>
    <row r="191" spans="2:5" ht="15.75" customHeight="1">
      <c r="B191" s="10"/>
      <c r="D191" s="17"/>
      <c r="E191" s="17"/>
    </row>
    <row r="192" spans="2:5" ht="15.75" customHeight="1">
      <c r="B192" s="10"/>
      <c r="D192" s="17"/>
      <c r="E192" s="17"/>
    </row>
    <row r="193" spans="2:5" ht="15.75" customHeight="1">
      <c r="B193" s="10"/>
      <c r="D193" s="17"/>
      <c r="E193" s="17"/>
    </row>
    <row r="194" spans="2:5" ht="15.75" customHeight="1">
      <c r="B194" s="10"/>
      <c r="D194" s="17"/>
      <c r="E194" s="17"/>
    </row>
    <row r="195" spans="2:5" ht="15.75" customHeight="1">
      <c r="B195" s="10"/>
      <c r="D195" s="17"/>
      <c r="E195" s="17"/>
    </row>
    <row r="196" spans="2:5" ht="15.75" customHeight="1">
      <c r="B196" s="10"/>
      <c r="D196" s="17"/>
      <c r="E196" s="17"/>
    </row>
    <row r="197" spans="2:5" ht="15.75" customHeight="1">
      <c r="B197" s="10"/>
      <c r="D197" s="17"/>
      <c r="E197" s="17"/>
    </row>
    <row r="198" spans="2:5" ht="15.75" customHeight="1">
      <c r="B198" s="10"/>
      <c r="D198" s="17"/>
      <c r="E198" s="17"/>
    </row>
    <row r="199" spans="2:5" ht="15.75" customHeight="1">
      <c r="B199" s="10"/>
      <c r="D199" s="17"/>
      <c r="E199" s="17"/>
    </row>
    <row r="200" spans="2:5" ht="15.75" customHeight="1">
      <c r="B200" s="10"/>
      <c r="D200" s="17"/>
      <c r="E200" s="17"/>
    </row>
    <row r="201" spans="2:5" ht="15.75" customHeight="1">
      <c r="B201" s="10"/>
      <c r="D201" s="17"/>
      <c r="E201" s="17"/>
    </row>
    <row r="202" spans="2:5" ht="15.75" customHeight="1">
      <c r="B202" s="10"/>
      <c r="D202" s="17"/>
      <c r="E202" s="17"/>
    </row>
    <row r="203" spans="2:5" ht="15.75" customHeight="1">
      <c r="B203" s="10"/>
      <c r="D203" s="17"/>
      <c r="E203" s="17"/>
    </row>
    <row r="204" spans="2:5" ht="15.75" customHeight="1">
      <c r="B204" s="10"/>
      <c r="D204" s="17"/>
      <c r="E204" s="17"/>
    </row>
    <row r="205" spans="2:5" ht="15.75" customHeight="1">
      <c r="B205" s="10"/>
      <c r="D205" s="17"/>
      <c r="E205" s="17"/>
    </row>
    <row r="206" spans="2:5" ht="15.75" customHeight="1">
      <c r="B206" s="10"/>
      <c r="D206" s="17"/>
      <c r="E206" s="17"/>
    </row>
    <row r="207" spans="2:5" ht="15.75" customHeight="1">
      <c r="B207" s="10"/>
      <c r="D207" s="17"/>
      <c r="E207" s="17"/>
    </row>
    <row r="208" spans="2:5" ht="15.75" customHeight="1">
      <c r="B208" s="10"/>
      <c r="D208" s="17"/>
      <c r="E208" s="17"/>
    </row>
    <row r="209" spans="2:5" ht="15.75" customHeight="1">
      <c r="B209" s="10"/>
      <c r="D209" s="17"/>
      <c r="E209" s="17"/>
    </row>
    <row r="210" spans="2:5" ht="15.75" customHeight="1">
      <c r="B210" s="10"/>
      <c r="D210" s="17"/>
      <c r="E210" s="17"/>
    </row>
    <row r="211" spans="2:5" ht="15.75" customHeight="1">
      <c r="B211" s="10"/>
      <c r="D211" s="17"/>
      <c r="E211" s="17"/>
    </row>
    <row r="212" spans="2:5" ht="15.75" customHeight="1">
      <c r="B212" s="10"/>
      <c r="D212" s="17"/>
      <c r="E212" s="17"/>
    </row>
    <row r="213" spans="2:5" ht="15.75" customHeight="1">
      <c r="B213" s="10"/>
      <c r="D213" s="17"/>
      <c r="E213" s="17"/>
    </row>
    <row r="214" spans="2:5" ht="15.75" customHeight="1">
      <c r="B214" s="10"/>
      <c r="D214" s="17"/>
      <c r="E214" s="17"/>
    </row>
    <row r="215" spans="2:5" ht="15.75" customHeight="1">
      <c r="B215" s="10"/>
      <c r="D215" s="17"/>
      <c r="E215" s="17"/>
    </row>
    <row r="216" spans="2:5" ht="15.75" customHeight="1">
      <c r="B216" s="10"/>
      <c r="D216" s="17"/>
      <c r="E216" s="17"/>
    </row>
    <row r="217" spans="2:5" ht="15.75" customHeight="1">
      <c r="B217" s="10"/>
      <c r="D217" s="17"/>
      <c r="E217" s="17"/>
    </row>
    <row r="218" spans="2:5" ht="15.75" customHeight="1">
      <c r="B218" s="10"/>
      <c r="D218" s="17"/>
      <c r="E218" s="17"/>
    </row>
    <row r="219" spans="2:5" ht="15.75" customHeight="1">
      <c r="B219" s="10"/>
      <c r="D219" s="17"/>
      <c r="E219" s="17"/>
    </row>
    <row r="220" spans="2:5" ht="15.75" customHeight="1">
      <c r="B220" s="10"/>
      <c r="D220" s="17"/>
      <c r="E220" s="17"/>
    </row>
    <row r="221" spans="2:5" ht="15.75" customHeight="1">
      <c r="B221" s="10"/>
      <c r="D221" s="17"/>
      <c r="E221" s="17"/>
    </row>
    <row r="222" spans="2:5" ht="15.75" customHeight="1">
      <c r="B222" s="10"/>
      <c r="D222" s="17"/>
      <c r="E222" s="17"/>
    </row>
    <row r="223" spans="2:5" ht="15.75" customHeight="1">
      <c r="B223" s="10"/>
      <c r="D223" s="17"/>
      <c r="E223" s="17"/>
    </row>
    <row r="224" spans="2:5" ht="15.75" customHeight="1">
      <c r="B224" s="10"/>
      <c r="D224" s="17"/>
      <c r="E224" s="17"/>
    </row>
    <row r="225" spans="2:5" ht="15.75" customHeight="1">
      <c r="B225" s="10"/>
      <c r="D225" s="17"/>
      <c r="E225" s="17"/>
    </row>
    <row r="226" spans="2:5" ht="15.75" customHeight="1">
      <c r="B226" s="10"/>
      <c r="D226" s="17"/>
      <c r="E226" s="17"/>
    </row>
    <row r="227" spans="2:5" ht="15.75" customHeight="1">
      <c r="B227" s="10"/>
      <c r="D227" s="17"/>
      <c r="E227" s="17"/>
    </row>
    <row r="228" spans="2:5" ht="15.75" customHeight="1">
      <c r="B228" s="10"/>
      <c r="D228" s="17"/>
      <c r="E228" s="17"/>
    </row>
    <row r="229" spans="2:5" ht="15.75" customHeight="1">
      <c r="B229" s="10"/>
      <c r="D229" s="17"/>
      <c r="E229" s="17"/>
    </row>
    <row r="230" spans="2:5" ht="15.75" customHeight="1">
      <c r="B230" s="10"/>
      <c r="D230" s="17"/>
      <c r="E230" s="17"/>
    </row>
    <row r="231" spans="2:5" ht="15.75" customHeight="1">
      <c r="B231" s="10"/>
      <c r="D231" s="17"/>
      <c r="E231" s="17"/>
    </row>
    <row r="232" spans="2:5" ht="15.75" customHeight="1">
      <c r="B232" s="10"/>
      <c r="D232" s="17"/>
      <c r="E232" s="17"/>
    </row>
    <row r="233" spans="2:5" ht="15.75" customHeight="1">
      <c r="B233" s="10"/>
      <c r="D233" s="17"/>
      <c r="E233" s="17"/>
    </row>
    <row r="234" spans="2:5" ht="15.75" customHeight="1">
      <c r="B234" s="10"/>
      <c r="D234" s="17"/>
      <c r="E234" s="17"/>
    </row>
    <row r="235" spans="2:5" ht="15.75" customHeight="1">
      <c r="B235" s="10"/>
      <c r="D235" s="17"/>
      <c r="E235" s="17"/>
    </row>
    <row r="236" spans="2:5" ht="15.75" customHeight="1">
      <c r="B236" s="10"/>
      <c r="D236" s="17"/>
      <c r="E236" s="17"/>
    </row>
    <row r="237" spans="2:5" ht="15.75" customHeight="1">
      <c r="B237" s="10"/>
      <c r="D237" s="17"/>
      <c r="E237" s="17"/>
    </row>
    <row r="238" spans="2:5" ht="15.75" customHeight="1">
      <c r="B238" s="10"/>
      <c r="D238" s="17"/>
      <c r="E238" s="17"/>
    </row>
    <row r="239" spans="2:5" ht="15.75" customHeight="1">
      <c r="B239" s="10"/>
      <c r="D239" s="17"/>
      <c r="E239" s="17"/>
    </row>
    <row r="240" spans="2:5" ht="15.75" customHeight="1">
      <c r="B240" s="10"/>
      <c r="D240" s="17"/>
      <c r="E240" s="17"/>
    </row>
    <row r="241" spans="2:5" ht="15.75" customHeight="1">
      <c r="B241" s="10"/>
      <c r="D241" s="17"/>
      <c r="E241" s="17"/>
    </row>
    <row r="242" spans="2:5" ht="15.75" customHeight="1">
      <c r="B242" s="10"/>
      <c r="D242" s="17"/>
      <c r="E242" s="17"/>
    </row>
    <row r="243" spans="2:5" ht="15.75" customHeight="1">
      <c r="B243" s="10"/>
      <c r="D243" s="17"/>
      <c r="E243" s="17"/>
    </row>
    <row r="244" spans="2:5" ht="15.75" customHeight="1">
      <c r="B244" s="10"/>
      <c r="D244" s="17"/>
      <c r="E244" s="17"/>
    </row>
    <row r="245" spans="2:5" ht="15.75" customHeight="1">
      <c r="B245" s="10"/>
      <c r="D245" s="17"/>
      <c r="E245" s="17"/>
    </row>
    <row r="246" spans="2:5" ht="15.75" customHeight="1">
      <c r="B246" s="10"/>
      <c r="D246" s="17"/>
      <c r="E246" s="17"/>
    </row>
    <row r="247" spans="2:5" ht="15.75" customHeight="1">
      <c r="B247" s="10"/>
      <c r="D247" s="17"/>
      <c r="E247" s="17"/>
    </row>
    <row r="248" spans="2:5" ht="15.75" customHeight="1">
      <c r="B248" s="10"/>
      <c r="D248" s="17"/>
      <c r="E248" s="17"/>
    </row>
    <row r="249" spans="2:5" ht="15.75" customHeight="1">
      <c r="B249" s="10"/>
      <c r="D249" s="17"/>
      <c r="E249" s="17"/>
    </row>
    <row r="250" spans="2:5" ht="15.75" customHeight="1">
      <c r="B250" s="10"/>
      <c r="D250" s="17"/>
      <c r="E250" s="17"/>
    </row>
    <row r="251" spans="2:5" ht="15.75" customHeight="1">
      <c r="B251" s="10"/>
      <c r="D251" s="17"/>
      <c r="E251" s="17"/>
    </row>
    <row r="252" spans="2:5" ht="15.75" customHeight="1">
      <c r="B252" s="10"/>
      <c r="D252" s="17"/>
      <c r="E252" s="17"/>
    </row>
    <row r="253" spans="2:5" ht="15.75" customHeight="1">
      <c r="B253" s="10"/>
      <c r="D253" s="17"/>
      <c r="E253" s="17"/>
    </row>
    <row r="254" spans="2:5" ht="15.75" customHeight="1">
      <c r="B254" s="10"/>
      <c r="D254" s="17"/>
      <c r="E254" s="17"/>
    </row>
    <row r="255" spans="2:5" ht="15.75" customHeight="1">
      <c r="B255" s="10"/>
      <c r="D255" s="17"/>
      <c r="E255" s="17"/>
    </row>
    <row r="256" spans="2:5" ht="15.75" customHeight="1">
      <c r="B256" s="10"/>
      <c r="D256" s="17"/>
      <c r="E256" s="17"/>
    </row>
    <row r="257" spans="2:5" ht="15.75" customHeight="1">
      <c r="B257" s="10"/>
      <c r="D257" s="17"/>
      <c r="E257" s="17"/>
    </row>
    <row r="258" spans="2:5" ht="15.75" customHeight="1">
      <c r="B258" s="10"/>
      <c r="D258" s="17"/>
      <c r="E258" s="17"/>
    </row>
    <row r="259" spans="2:5" ht="15.75" customHeight="1">
      <c r="B259" s="10"/>
      <c r="D259" s="17"/>
      <c r="E259" s="17"/>
    </row>
    <row r="260" spans="2:5" ht="15.75" customHeight="1">
      <c r="B260" s="10"/>
      <c r="D260" s="17"/>
      <c r="E260" s="17"/>
    </row>
    <row r="261" spans="2:5" ht="15.75" customHeight="1">
      <c r="B261" s="10"/>
      <c r="D261" s="17"/>
      <c r="E261" s="17"/>
    </row>
    <row r="262" spans="2:5" ht="15.75" customHeight="1">
      <c r="B262" s="10"/>
      <c r="D262" s="17"/>
      <c r="E262" s="17"/>
    </row>
    <row r="263" spans="2:5" ht="15.75" customHeight="1">
      <c r="B263" s="10"/>
      <c r="D263" s="17"/>
      <c r="E263" s="17"/>
    </row>
    <row r="264" spans="2:5" ht="15.75" customHeight="1">
      <c r="B264" s="10"/>
      <c r="D264" s="17"/>
      <c r="E264" s="17"/>
    </row>
    <row r="265" spans="2:5" ht="15.75" customHeight="1">
      <c r="B265" s="10"/>
      <c r="D265" s="17"/>
      <c r="E265" s="17"/>
    </row>
    <row r="266" spans="2:5" ht="15.75" customHeight="1">
      <c r="B266" s="10"/>
      <c r="D266" s="17"/>
      <c r="E266" s="17"/>
    </row>
    <row r="267" spans="2:5" ht="15.75" customHeight="1">
      <c r="B267" s="10"/>
      <c r="D267" s="17"/>
      <c r="E267" s="17"/>
    </row>
    <row r="268" spans="2:5" ht="15.75" customHeight="1">
      <c r="B268" s="10"/>
      <c r="D268" s="17"/>
      <c r="E268" s="17"/>
    </row>
    <row r="269" spans="2:5" ht="15.75" customHeight="1">
      <c r="B269" s="10"/>
      <c r="D269" s="17"/>
      <c r="E269" s="17"/>
    </row>
    <row r="270" spans="2:5" ht="15.75" customHeight="1">
      <c r="B270" s="10"/>
      <c r="D270" s="17"/>
      <c r="E270" s="17"/>
    </row>
    <row r="271" spans="2:5" ht="15.75" customHeight="1">
      <c r="B271" s="10"/>
      <c r="D271" s="17"/>
      <c r="E271" s="17"/>
    </row>
    <row r="272" spans="2:5" ht="15.75" customHeight="1">
      <c r="B272" s="10"/>
      <c r="D272" s="17"/>
      <c r="E272" s="17"/>
    </row>
    <row r="273" spans="2:5" ht="15.75" customHeight="1">
      <c r="B273" s="10"/>
      <c r="D273" s="17"/>
      <c r="E273" s="17"/>
    </row>
    <row r="274" spans="2:5" ht="15.75" customHeight="1">
      <c r="B274" s="10"/>
      <c r="D274" s="17"/>
      <c r="E274" s="17"/>
    </row>
    <row r="275" spans="2:5" ht="15.75" customHeight="1">
      <c r="B275" s="10"/>
      <c r="D275" s="17"/>
      <c r="E275" s="17"/>
    </row>
    <row r="276" spans="2:5" ht="15.75" customHeight="1">
      <c r="B276" s="10"/>
      <c r="D276" s="17"/>
      <c r="E276" s="17"/>
    </row>
    <row r="277" spans="2:5" ht="15.75" customHeight="1">
      <c r="B277" s="10"/>
      <c r="D277" s="17"/>
      <c r="E277" s="17"/>
    </row>
    <row r="278" spans="2:5" ht="15.75" customHeight="1">
      <c r="B278" s="10"/>
      <c r="D278" s="17"/>
      <c r="E278" s="17"/>
    </row>
    <row r="279" spans="2:5" ht="15.75" customHeight="1">
      <c r="B279" s="10"/>
      <c r="D279" s="17"/>
      <c r="E279" s="17"/>
    </row>
    <row r="280" spans="2:5" ht="15.75" customHeight="1">
      <c r="B280" s="10"/>
      <c r="D280" s="17"/>
      <c r="E280" s="17"/>
    </row>
    <row r="281" spans="2:5" ht="15.75" customHeight="1">
      <c r="B281" s="10"/>
      <c r="D281" s="17"/>
      <c r="E281" s="17"/>
    </row>
    <row r="282" spans="2:5" ht="15.75" customHeight="1">
      <c r="B282" s="10"/>
      <c r="D282" s="17"/>
      <c r="E282" s="17"/>
    </row>
    <row r="283" spans="2:5" ht="15.75" customHeight="1">
      <c r="B283" s="10"/>
      <c r="D283" s="17"/>
      <c r="E283" s="17"/>
    </row>
    <row r="284" spans="2:5" ht="15.75" customHeight="1">
      <c r="B284" s="10"/>
      <c r="D284" s="17"/>
      <c r="E284" s="17"/>
    </row>
    <row r="285" spans="2:5" ht="15.75" customHeight="1">
      <c r="B285" s="10"/>
      <c r="D285" s="17"/>
      <c r="E285" s="17"/>
    </row>
    <row r="286" spans="2:5" ht="15.75" customHeight="1">
      <c r="B286" s="10"/>
      <c r="D286" s="17"/>
      <c r="E286" s="17"/>
    </row>
    <row r="287" spans="2:5" ht="15.75" customHeight="1">
      <c r="B287" s="10"/>
      <c r="D287" s="17"/>
      <c r="E287" s="17"/>
    </row>
    <row r="288" spans="2:5" ht="15.75" customHeight="1">
      <c r="B288" s="10"/>
      <c r="D288" s="17"/>
      <c r="E288" s="17"/>
    </row>
    <row r="289" spans="2:5" ht="15.75" customHeight="1">
      <c r="B289" s="10"/>
      <c r="D289" s="17"/>
      <c r="E289" s="17"/>
    </row>
    <row r="290" spans="2:5" ht="15.75" customHeight="1">
      <c r="B290" s="10"/>
      <c r="D290" s="17"/>
      <c r="E290" s="17"/>
    </row>
    <row r="291" spans="2:5" ht="15.75" customHeight="1">
      <c r="B291" s="10"/>
      <c r="D291" s="17"/>
      <c r="E291" s="17"/>
    </row>
    <row r="292" spans="2:5" ht="15.75" customHeight="1">
      <c r="B292" s="10"/>
      <c r="D292" s="17"/>
      <c r="E292" s="17"/>
    </row>
    <row r="293" spans="2:5" ht="15.75" customHeight="1">
      <c r="B293" s="10"/>
      <c r="D293" s="17"/>
      <c r="E293" s="17"/>
    </row>
    <row r="294" spans="2:5" ht="15.75" customHeight="1">
      <c r="B294" s="10"/>
      <c r="D294" s="17"/>
      <c r="E294" s="17"/>
    </row>
    <row r="295" spans="2:5" ht="15.75" customHeight="1">
      <c r="B295" s="10"/>
      <c r="D295" s="17"/>
      <c r="E295" s="17"/>
    </row>
    <row r="296" spans="2:5" ht="15.75" customHeight="1">
      <c r="B296" s="10"/>
      <c r="D296" s="17"/>
      <c r="E296" s="17"/>
    </row>
    <row r="297" spans="2:5" ht="15.75" customHeight="1">
      <c r="B297" s="10"/>
      <c r="D297" s="17"/>
      <c r="E297" s="17"/>
    </row>
    <row r="298" spans="2:5" ht="15.75" customHeight="1">
      <c r="B298" s="10"/>
      <c r="D298" s="17"/>
      <c r="E298" s="17"/>
    </row>
    <row r="299" spans="2:5" ht="15.75" customHeight="1">
      <c r="B299" s="10"/>
      <c r="D299" s="17"/>
      <c r="E299" s="17"/>
    </row>
    <row r="300" spans="2:5" ht="15.75" customHeight="1">
      <c r="B300" s="10"/>
      <c r="D300" s="17"/>
      <c r="E300" s="17"/>
    </row>
    <row r="301" spans="2:5" ht="15.75" customHeight="1">
      <c r="B301" s="10"/>
      <c r="D301" s="17"/>
      <c r="E301" s="17"/>
    </row>
    <row r="302" spans="2:5" ht="15.75" customHeight="1">
      <c r="B302" s="10"/>
      <c r="D302" s="17"/>
      <c r="E302" s="17"/>
    </row>
    <row r="303" spans="2:5" ht="15.75" customHeight="1">
      <c r="B303" s="10"/>
      <c r="D303" s="17"/>
      <c r="E303" s="17"/>
    </row>
    <row r="304" spans="2:5" ht="15.75" customHeight="1">
      <c r="B304" s="10"/>
      <c r="D304" s="17"/>
      <c r="E304" s="17"/>
    </row>
    <row r="305" spans="2:5" ht="15.75" customHeight="1">
      <c r="B305" s="10"/>
      <c r="D305" s="17"/>
      <c r="E305" s="17"/>
    </row>
    <row r="306" spans="2:5" ht="15.75" customHeight="1">
      <c r="B306" s="10"/>
      <c r="D306" s="17"/>
      <c r="E306" s="17"/>
    </row>
    <row r="307" spans="2:5" ht="15.75" customHeight="1">
      <c r="B307" s="10"/>
      <c r="D307" s="17"/>
      <c r="E307" s="17"/>
    </row>
    <row r="308" spans="2:5" ht="15.75" customHeight="1">
      <c r="B308" s="10"/>
      <c r="D308" s="17"/>
      <c r="E308" s="17"/>
    </row>
    <row r="309" spans="2:5" ht="15.75" customHeight="1">
      <c r="B309" s="10"/>
      <c r="D309" s="17"/>
      <c r="E309" s="17"/>
    </row>
    <row r="310" spans="2:5" ht="15.75" customHeight="1">
      <c r="B310" s="10"/>
      <c r="D310" s="17"/>
      <c r="E310" s="17"/>
    </row>
    <row r="311" spans="2:5" ht="15.75" customHeight="1">
      <c r="B311" s="10"/>
      <c r="D311" s="17"/>
      <c r="E311" s="17"/>
    </row>
    <row r="312" spans="2:5" ht="15.75" customHeight="1">
      <c r="B312" s="10"/>
      <c r="D312" s="17"/>
      <c r="E312" s="17"/>
    </row>
    <row r="313" spans="2:5" ht="15.75" customHeight="1">
      <c r="B313" s="10"/>
      <c r="D313" s="17"/>
      <c r="E313" s="17"/>
    </row>
    <row r="314" spans="2:5" ht="15.75" customHeight="1">
      <c r="B314" s="10"/>
      <c r="D314" s="17"/>
      <c r="E314" s="17"/>
    </row>
    <row r="315" spans="2:5" ht="15.75" customHeight="1">
      <c r="B315" s="10"/>
      <c r="D315" s="17"/>
      <c r="E315" s="17"/>
    </row>
    <row r="316" spans="2:5" ht="15.75" customHeight="1">
      <c r="B316" s="10"/>
      <c r="D316" s="17"/>
      <c r="E316" s="17"/>
    </row>
    <row r="317" spans="2:5" ht="15.75" customHeight="1">
      <c r="B317" s="10"/>
      <c r="D317" s="17"/>
      <c r="E317" s="17"/>
    </row>
    <row r="318" spans="2:5" ht="15.75" customHeight="1">
      <c r="B318" s="10"/>
      <c r="D318" s="17"/>
      <c r="E318" s="17"/>
    </row>
    <row r="319" spans="2:5" ht="15.75" customHeight="1">
      <c r="B319" s="10"/>
      <c r="D319" s="17"/>
      <c r="E319" s="17"/>
    </row>
    <row r="320" spans="2:5" ht="15.75" customHeight="1">
      <c r="B320" s="10"/>
      <c r="D320" s="17"/>
      <c r="E320" s="17"/>
    </row>
    <row r="321" spans="2:5" ht="15.75" customHeight="1">
      <c r="B321" s="10"/>
      <c r="D321" s="17"/>
      <c r="E321" s="17"/>
    </row>
    <row r="322" spans="2:5" ht="15.75" customHeight="1">
      <c r="B322" s="10"/>
      <c r="D322" s="17"/>
      <c r="E322" s="17"/>
    </row>
    <row r="323" spans="2:5" ht="15.75" customHeight="1">
      <c r="B323" s="10"/>
      <c r="D323" s="17"/>
      <c r="E323" s="17"/>
    </row>
    <row r="324" spans="2:5" ht="15.75" customHeight="1">
      <c r="B324" s="10"/>
      <c r="D324" s="17"/>
      <c r="E324" s="17"/>
    </row>
    <row r="325" spans="2:5" ht="15.75" customHeight="1">
      <c r="B325" s="10"/>
      <c r="D325" s="17"/>
      <c r="E325" s="17"/>
    </row>
    <row r="326" spans="2:5" ht="15.75" customHeight="1">
      <c r="B326" s="10"/>
      <c r="D326" s="17"/>
      <c r="E326" s="17"/>
    </row>
    <row r="327" spans="2:5" ht="15.75" customHeight="1">
      <c r="B327" s="10"/>
      <c r="D327" s="17"/>
      <c r="E327" s="17"/>
    </row>
    <row r="328" spans="2:5" ht="15.75" customHeight="1">
      <c r="B328" s="10"/>
      <c r="D328" s="17"/>
      <c r="E328" s="17"/>
    </row>
    <row r="329" spans="2:5" ht="15.75" customHeight="1">
      <c r="B329" s="10"/>
      <c r="D329" s="17"/>
      <c r="E329" s="17"/>
    </row>
    <row r="330" spans="2:5" ht="15.75" customHeight="1">
      <c r="B330" s="10"/>
      <c r="D330" s="17"/>
      <c r="E330" s="17"/>
    </row>
    <row r="331" spans="2:5" ht="15.75" customHeight="1">
      <c r="B331" s="10"/>
      <c r="D331" s="17"/>
      <c r="E331" s="17"/>
    </row>
    <row r="332" spans="2:5" ht="15.75" customHeight="1">
      <c r="B332" s="10"/>
      <c r="D332" s="17"/>
      <c r="E332" s="17"/>
    </row>
    <row r="333" spans="2:5" ht="15.75" customHeight="1">
      <c r="B333" s="10"/>
      <c r="D333" s="17"/>
      <c r="E333" s="17"/>
    </row>
    <row r="334" spans="2:5" ht="15.75" customHeight="1">
      <c r="B334" s="10"/>
      <c r="D334" s="17"/>
      <c r="E334" s="17"/>
    </row>
    <row r="335" spans="2:5" ht="15.75" customHeight="1">
      <c r="B335" s="10"/>
      <c r="D335" s="17"/>
      <c r="E335" s="17"/>
    </row>
    <row r="336" spans="2:5" ht="15.75" customHeight="1">
      <c r="B336" s="10"/>
      <c r="D336" s="17"/>
      <c r="E336" s="17"/>
    </row>
    <row r="337" spans="2:5" ht="15.75" customHeight="1">
      <c r="B337" s="10"/>
      <c r="D337" s="17"/>
      <c r="E337" s="17"/>
    </row>
    <row r="338" spans="2:5" ht="15.75" customHeight="1">
      <c r="B338" s="10"/>
      <c r="D338" s="17"/>
      <c r="E338" s="17"/>
    </row>
    <row r="339" spans="2:5" ht="15.75" customHeight="1">
      <c r="B339" s="10"/>
      <c r="D339" s="17"/>
      <c r="E339" s="17"/>
    </row>
    <row r="340" spans="2:5" ht="15.75" customHeight="1">
      <c r="B340" s="10"/>
      <c r="D340" s="17"/>
      <c r="E340" s="17"/>
    </row>
    <row r="341" spans="2:5" ht="15.75" customHeight="1">
      <c r="B341" s="10"/>
      <c r="D341" s="17"/>
      <c r="E341" s="17"/>
    </row>
    <row r="342" spans="2:5" ht="15.75" customHeight="1">
      <c r="B342" s="10"/>
      <c r="D342" s="17"/>
      <c r="E342" s="17"/>
    </row>
    <row r="343" spans="2:5" ht="15.75" customHeight="1">
      <c r="B343" s="10"/>
      <c r="D343" s="17"/>
      <c r="E343" s="17"/>
    </row>
    <row r="344" spans="2:5" ht="15.75" customHeight="1">
      <c r="B344" s="10"/>
      <c r="D344" s="17"/>
      <c r="E344" s="17"/>
    </row>
    <row r="345" spans="2:5" ht="15.75" customHeight="1">
      <c r="B345" s="10"/>
      <c r="D345" s="17"/>
      <c r="E345" s="17"/>
    </row>
    <row r="346" spans="2:5" ht="15.75" customHeight="1">
      <c r="B346" s="10"/>
      <c r="D346" s="17"/>
      <c r="E346" s="17"/>
    </row>
    <row r="347" spans="2:5" ht="15.75" customHeight="1">
      <c r="B347" s="10"/>
      <c r="D347" s="17"/>
      <c r="E347" s="17"/>
    </row>
    <row r="348" spans="2:5" ht="15.75" customHeight="1">
      <c r="B348" s="10"/>
      <c r="D348" s="17"/>
      <c r="E348" s="17"/>
    </row>
    <row r="349" spans="2:5" ht="15.75" customHeight="1">
      <c r="B349" s="10"/>
      <c r="D349" s="17"/>
      <c r="E349" s="17"/>
    </row>
    <row r="350" spans="2:5" ht="15.75" customHeight="1">
      <c r="B350" s="10"/>
      <c r="D350" s="17"/>
      <c r="E350" s="17"/>
    </row>
    <row r="351" spans="2:5" ht="15.75" customHeight="1">
      <c r="B351" s="10"/>
      <c r="D351" s="17"/>
      <c r="E351" s="17"/>
    </row>
    <row r="352" spans="2:5" ht="15.75" customHeight="1">
      <c r="B352" s="10"/>
      <c r="D352" s="17"/>
      <c r="E352" s="17"/>
    </row>
    <row r="353" spans="2:5" ht="15.75" customHeight="1">
      <c r="B353" s="10"/>
      <c r="D353" s="17"/>
      <c r="E353" s="17"/>
    </row>
    <row r="354" spans="2:5" ht="15.75" customHeight="1">
      <c r="B354" s="10"/>
      <c r="D354" s="17"/>
      <c r="E354" s="17"/>
    </row>
    <row r="355" spans="2:5" ht="15.75" customHeight="1">
      <c r="B355" s="10"/>
      <c r="D355" s="17"/>
      <c r="E355" s="17"/>
    </row>
    <row r="356" spans="2:5" ht="15.75" customHeight="1">
      <c r="B356" s="10"/>
      <c r="D356" s="17"/>
      <c r="E356" s="17"/>
    </row>
    <row r="357" spans="2:5" ht="15.75" customHeight="1">
      <c r="B357" s="10"/>
      <c r="D357" s="17"/>
      <c r="E357" s="17"/>
    </row>
    <row r="358" spans="2:5" ht="15.75" customHeight="1">
      <c r="B358" s="10"/>
      <c r="D358" s="17"/>
      <c r="E358" s="17"/>
    </row>
    <row r="359" spans="2:5" ht="15.75" customHeight="1">
      <c r="B359" s="10"/>
      <c r="D359" s="17"/>
      <c r="E359" s="17"/>
    </row>
    <row r="360" spans="2:5" ht="15.75" customHeight="1">
      <c r="B360" s="10"/>
      <c r="D360" s="17"/>
      <c r="E360" s="17"/>
    </row>
    <row r="361" spans="2:5" ht="15.75" customHeight="1">
      <c r="B361" s="10"/>
      <c r="D361" s="17"/>
      <c r="E361" s="17"/>
    </row>
    <row r="362" spans="2:5" ht="15.75" customHeight="1">
      <c r="B362" s="10"/>
      <c r="D362" s="17"/>
      <c r="E362" s="17"/>
    </row>
    <row r="363" spans="2:5" ht="15.75" customHeight="1">
      <c r="B363" s="10"/>
      <c r="D363" s="17"/>
      <c r="E363" s="17"/>
    </row>
    <row r="364" spans="2:5" ht="15.75" customHeight="1">
      <c r="B364" s="10"/>
      <c r="D364" s="17"/>
      <c r="E364" s="17"/>
    </row>
    <row r="365" spans="2:5" ht="15.75" customHeight="1">
      <c r="B365" s="10"/>
      <c r="D365" s="17"/>
      <c r="E365" s="17"/>
    </row>
    <row r="366" spans="2:5" ht="15.75" customHeight="1">
      <c r="B366" s="10"/>
      <c r="D366" s="17"/>
      <c r="E366" s="17"/>
    </row>
    <row r="367" spans="2:5" ht="15.75" customHeight="1">
      <c r="B367" s="10"/>
      <c r="D367" s="17"/>
      <c r="E367" s="17"/>
    </row>
    <row r="368" spans="2:5" ht="15.75" customHeight="1">
      <c r="B368" s="10"/>
      <c r="D368" s="17"/>
      <c r="E368" s="17"/>
    </row>
    <row r="369" spans="2:5" ht="15.75" customHeight="1">
      <c r="B369" s="10"/>
      <c r="D369" s="17"/>
      <c r="E369" s="17"/>
    </row>
    <row r="370" spans="2:5" ht="15.75" customHeight="1">
      <c r="B370" s="10"/>
      <c r="D370" s="17"/>
      <c r="E370" s="17"/>
    </row>
    <row r="371" spans="2:5" ht="15.75" customHeight="1">
      <c r="B371" s="10"/>
      <c r="D371" s="17"/>
      <c r="E371" s="17"/>
    </row>
    <row r="372" spans="2:5" ht="15.75" customHeight="1">
      <c r="B372" s="10"/>
      <c r="D372" s="17"/>
      <c r="E372" s="17"/>
    </row>
    <row r="373" spans="2:5" ht="15.75" customHeight="1">
      <c r="B373" s="10"/>
      <c r="D373" s="17"/>
      <c r="E373" s="17"/>
    </row>
    <row r="374" spans="2:5" ht="15.75" customHeight="1">
      <c r="B374" s="10"/>
      <c r="D374" s="17"/>
      <c r="E374" s="17"/>
    </row>
    <row r="375" spans="2:5" ht="15.75" customHeight="1">
      <c r="B375" s="10"/>
      <c r="D375" s="17"/>
      <c r="E375" s="17"/>
    </row>
    <row r="376" spans="2:5" ht="15.75" customHeight="1">
      <c r="B376" s="10"/>
      <c r="D376" s="17"/>
      <c r="E376" s="17"/>
    </row>
    <row r="377" spans="2:5" ht="15.75" customHeight="1">
      <c r="B377" s="10"/>
      <c r="D377" s="17"/>
      <c r="E377" s="17"/>
    </row>
    <row r="378" spans="2:5" ht="15.75" customHeight="1">
      <c r="B378" s="10"/>
      <c r="D378" s="17"/>
      <c r="E378" s="17"/>
    </row>
    <row r="379" spans="2:5" ht="15.75" customHeight="1">
      <c r="B379" s="10"/>
      <c r="D379" s="17"/>
      <c r="E379" s="17"/>
    </row>
    <row r="380" spans="2:5" ht="15.75" customHeight="1">
      <c r="B380" s="10"/>
      <c r="D380" s="17"/>
      <c r="E380" s="17"/>
    </row>
    <row r="381" spans="2:5" ht="15.75" customHeight="1">
      <c r="B381" s="10"/>
      <c r="D381" s="17"/>
      <c r="E381" s="17"/>
    </row>
    <row r="382" spans="2:5" ht="15.75" customHeight="1">
      <c r="B382" s="10"/>
      <c r="D382" s="17"/>
      <c r="E382" s="17"/>
    </row>
    <row r="383" spans="2:5" ht="15.75" customHeight="1">
      <c r="B383" s="10"/>
      <c r="D383" s="17"/>
      <c r="E383" s="17"/>
    </row>
    <row r="384" spans="2:5" ht="15.75" customHeight="1">
      <c r="B384" s="10"/>
      <c r="D384" s="17"/>
      <c r="E384" s="17"/>
    </row>
    <row r="385" spans="2:5" ht="15.75" customHeight="1">
      <c r="B385" s="10"/>
      <c r="D385" s="17"/>
      <c r="E385" s="17"/>
    </row>
    <row r="386" spans="2:5" ht="15.75" customHeight="1">
      <c r="B386" s="10"/>
      <c r="D386" s="17"/>
      <c r="E386" s="17"/>
    </row>
    <row r="387" spans="2:5" ht="15.75" customHeight="1">
      <c r="B387" s="10"/>
      <c r="D387" s="17"/>
      <c r="E387" s="17"/>
    </row>
    <row r="388" spans="2:5" ht="15.75" customHeight="1">
      <c r="B388" s="10"/>
      <c r="D388" s="17"/>
      <c r="E388" s="17"/>
    </row>
    <row r="389" spans="2:5" ht="15.75" customHeight="1">
      <c r="B389" s="10"/>
      <c r="D389" s="17"/>
      <c r="E389" s="17"/>
    </row>
    <row r="390" spans="2:5" ht="15.75" customHeight="1">
      <c r="B390" s="10"/>
      <c r="D390" s="17"/>
      <c r="E390" s="17"/>
    </row>
    <row r="391" spans="2:5" ht="15.75" customHeight="1">
      <c r="B391" s="10"/>
      <c r="D391" s="17"/>
      <c r="E391" s="17"/>
    </row>
    <row r="392" spans="2:5" ht="15.75" customHeight="1">
      <c r="B392" s="10"/>
      <c r="D392" s="17"/>
      <c r="E392" s="17"/>
    </row>
    <row r="393" spans="2:5" ht="15.75" customHeight="1">
      <c r="B393" s="10"/>
      <c r="D393" s="17"/>
      <c r="E393" s="17"/>
    </row>
    <row r="394" spans="2:5" ht="15.75" customHeight="1">
      <c r="B394" s="10"/>
      <c r="D394" s="17"/>
      <c r="E394" s="17"/>
    </row>
    <row r="395" spans="2:5" ht="15.75" customHeight="1">
      <c r="B395" s="10"/>
      <c r="D395" s="17"/>
      <c r="E395" s="17"/>
    </row>
    <row r="396" spans="2:5" ht="15.75" customHeight="1">
      <c r="B396" s="10"/>
      <c r="D396" s="17"/>
      <c r="E396" s="17"/>
    </row>
    <row r="397" spans="2:5" ht="15.75" customHeight="1">
      <c r="B397" s="10"/>
      <c r="D397" s="17"/>
      <c r="E397" s="17"/>
    </row>
    <row r="398" spans="2:5" ht="15.75" customHeight="1">
      <c r="B398" s="10"/>
      <c r="D398" s="17"/>
      <c r="E398" s="17"/>
    </row>
    <row r="399" spans="2:5" ht="15.75" customHeight="1">
      <c r="B399" s="10"/>
      <c r="D399" s="17"/>
      <c r="E399" s="17"/>
    </row>
    <row r="400" spans="2:5" ht="15.75" customHeight="1">
      <c r="B400" s="10"/>
      <c r="D400" s="17"/>
      <c r="E400" s="17"/>
    </row>
    <row r="401" spans="2:5" ht="15.75" customHeight="1">
      <c r="B401" s="10"/>
      <c r="D401" s="17"/>
      <c r="E401" s="17"/>
    </row>
    <row r="402" spans="2:5" ht="15.75" customHeight="1">
      <c r="B402" s="10"/>
      <c r="D402" s="17"/>
      <c r="E402" s="17"/>
    </row>
    <row r="403" spans="2:5" ht="15.75" customHeight="1">
      <c r="B403" s="10"/>
      <c r="D403" s="17"/>
      <c r="E403" s="17"/>
    </row>
    <row r="404" spans="2:5" ht="15.75" customHeight="1">
      <c r="B404" s="10"/>
      <c r="D404" s="17"/>
      <c r="E404" s="17"/>
    </row>
    <row r="405" spans="2:5" ht="15.75" customHeight="1">
      <c r="B405" s="10"/>
      <c r="D405" s="17"/>
      <c r="E405" s="17"/>
    </row>
    <row r="406" spans="2:5" ht="15.75" customHeight="1">
      <c r="B406" s="10"/>
      <c r="D406" s="17"/>
      <c r="E406" s="17"/>
    </row>
    <row r="407" spans="2:5" ht="15.75" customHeight="1">
      <c r="B407" s="10"/>
      <c r="D407" s="17"/>
      <c r="E407" s="17"/>
    </row>
    <row r="408" spans="2:5" ht="15.75" customHeight="1">
      <c r="B408" s="10"/>
      <c r="D408" s="17"/>
      <c r="E408" s="17"/>
    </row>
    <row r="409" spans="2:5" ht="15.75" customHeight="1">
      <c r="B409" s="10"/>
      <c r="D409" s="17"/>
      <c r="E409" s="17"/>
    </row>
    <row r="410" spans="2:5" ht="15.75" customHeight="1">
      <c r="B410" s="10"/>
      <c r="D410" s="17"/>
      <c r="E410" s="17"/>
    </row>
    <row r="411" spans="2:5" ht="15.75" customHeight="1">
      <c r="B411" s="10"/>
      <c r="D411" s="17"/>
      <c r="E411" s="17"/>
    </row>
    <row r="412" spans="2:5" ht="15.75" customHeight="1">
      <c r="B412" s="10"/>
      <c r="D412" s="17"/>
      <c r="E412" s="17"/>
    </row>
    <row r="413" spans="2:5" ht="15.75" customHeight="1">
      <c r="B413" s="10"/>
      <c r="D413" s="17"/>
      <c r="E413" s="17"/>
    </row>
    <row r="414" spans="2:5" ht="15.75" customHeight="1">
      <c r="B414" s="10"/>
      <c r="D414" s="17"/>
      <c r="E414" s="17"/>
    </row>
    <row r="415" spans="2:5" ht="15.75" customHeight="1">
      <c r="B415" s="10"/>
      <c r="D415" s="17"/>
      <c r="E415" s="17"/>
    </row>
    <row r="416" spans="2:5" ht="15.75" customHeight="1">
      <c r="B416" s="10"/>
      <c r="D416" s="17"/>
      <c r="E416" s="17"/>
    </row>
    <row r="417" spans="2:5" ht="15.75" customHeight="1">
      <c r="B417" s="10"/>
      <c r="D417" s="17"/>
      <c r="E417" s="17"/>
    </row>
    <row r="418" spans="2:5" ht="15.75" customHeight="1">
      <c r="B418" s="10"/>
      <c r="D418" s="17"/>
      <c r="E418" s="17"/>
    </row>
    <row r="419" spans="2:5" ht="15.75" customHeight="1">
      <c r="B419" s="10"/>
      <c r="D419" s="17"/>
      <c r="E419" s="17"/>
    </row>
    <row r="420" spans="2:5" ht="15.75" customHeight="1">
      <c r="B420" s="10"/>
      <c r="D420" s="17"/>
      <c r="E420" s="17"/>
    </row>
    <row r="421" spans="2:5" ht="15.75" customHeight="1">
      <c r="B421" s="10"/>
      <c r="D421" s="17"/>
      <c r="E421" s="17"/>
    </row>
    <row r="422" spans="2:5" ht="15.75" customHeight="1">
      <c r="B422" s="10"/>
      <c r="D422" s="17"/>
      <c r="E422" s="17"/>
    </row>
    <row r="423" spans="2:5" ht="15.75" customHeight="1">
      <c r="B423" s="10"/>
      <c r="D423" s="17"/>
      <c r="E423" s="17"/>
    </row>
    <row r="424" spans="2:5" ht="15.75" customHeight="1">
      <c r="B424" s="10"/>
      <c r="D424" s="17"/>
      <c r="E424" s="17"/>
    </row>
    <row r="425" spans="2:5" ht="15.75" customHeight="1">
      <c r="B425" s="10"/>
      <c r="D425" s="17"/>
      <c r="E425" s="17"/>
    </row>
    <row r="426" spans="2:5" ht="15.75" customHeight="1">
      <c r="B426" s="10"/>
      <c r="D426" s="17"/>
      <c r="E426" s="17"/>
    </row>
    <row r="427" spans="2:5" ht="15.75" customHeight="1">
      <c r="B427" s="10"/>
      <c r="D427" s="17"/>
      <c r="E427" s="17"/>
    </row>
    <row r="428" spans="2:5" ht="15.75" customHeight="1">
      <c r="B428" s="10"/>
      <c r="D428" s="17"/>
      <c r="E428" s="17"/>
    </row>
    <row r="429" spans="2:5" ht="15.75" customHeight="1">
      <c r="B429" s="10"/>
      <c r="D429" s="17"/>
      <c r="E429" s="17"/>
    </row>
    <row r="430" spans="2:5" ht="15.75" customHeight="1">
      <c r="B430" s="10"/>
      <c r="D430" s="17"/>
      <c r="E430" s="17"/>
    </row>
    <row r="431" spans="2:5" ht="15.75" customHeight="1">
      <c r="B431" s="10"/>
      <c r="D431" s="17"/>
      <c r="E431" s="17"/>
    </row>
    <row r="432" spans="2:5" ht="15.75" customHeight="1">
      <c r="B432" s="10"/>
      <c r="D432" s="17"/>
      <c r="E432" s="17"/>
    </row>
    <row r="433" spans="2:5" ht="15.75" customHeight="1">
      <c r="B433" s="10"/>
      <c r="D433" s="17"/>
      <c r="E433" s="17"/>
    </row>
    <row r="434" spans="2:5" ht="15.75" customHeight="1">
      <c r="B434" s="10"/>
      <c r="D434" s="17"/>
      <c r="E434" s="17"/>
    </row>
    <row r="435" spans="2:5" ht="15.75" customHeight="1">
      <c r="B435" s="10"/>
      <c r="D435" s="17"/>
      <c r="E435" s="17"/>
    </row>
    <row r="436" spans="2:5" ht="15.75" customHeight="1">
      <c r="B436" s="10"/>
      <c r="D436" s="17"/>
      <c r="E436" s="17"/>
    </row>
    <row r="437" spans="2:5" ht="15.75" customHeight="1">
      <c r="B437" s="10"/>
      <c r="D437" s="17"/>
      <c r="E437" s="17"/>
    </row>
    <row r="438" spans="2:5" ht="15.75" customHeight="1">
      <c r="B438" s="10"/>
      <c r="D438" s="17"/>
      <c r="E438" s="17"/>
    </row>
    <row r="439" spans="2:5" ht="15.75" customHeight="1">
      <c r="B439" s="10"/>
      <c r="D439" s="17"/>
      <c r="E439" s="17"/>
    </row>
    <row r="440" spans="2:5" ht="15.75" customHeight="1">
      <c r="B440" s="10"/>
      <c r="D440" s="17"/>
      <c r="E440" s="17"/>
    </row>
    <row r="441" spans="2:5" ht="15.75" customHeight="1">
      <c r="B441" s="10"/>
      <c r="D441" s="17"/>
      <c r="E441" s="17"/>
    </row>
    <row r="442" spans="2:5" ht="15.75" customHeight="1">
      <c r="B442" s="10"/>
      <c r="D442" s="17"/>
      <c r="E442" s="17"/>
    </row>
    <row r="443" spans="2:5" ht="15.75" customHeight="1">
      <c r="B443" s="10"/>
      <c r="D443" s="17"/>
      <c r="E443" s="17"/>
    </row>
    <row r="444" spans="2:5" ht="15.75" customHeight="1">
      <c r="B444" s="10"/>
      <c r="D444" s="17"/>
      <c r="E444" s="17"/>
    </row>
    <row r="445" spans="2:5" ht="15.75" customHeight="1">
      <c r="B445" s="10"/>
      <c r="D445" s="17"/>
      <c r="E445" s="17"/>
    </row>
    <row r="446" spans="2:5" ht="15.75" customHeight="1">
      <c r="B446" s="10"/>
      <c r="D446" s="17"/>
      <c r="E446" s="17"/>
    </row>
    <row r="447" spans="2:5" ht="15.75" customHeight="1">
      <c r="B447" s="10"/>
      <c r="D447" s="17"/>
      <c r="E447" s="17"/>
    </row>
    <row r="448" spans="2:5" ht="15.75" customHeight="1">
      <c r="B448" s="10"/>
      <c r="D448" s="17"/>
      <c r="E448" s="17"/>
    </row>
    <row r="449" spans="2:5" ht="15.75" customHeight="1">
      <c r="B449" s="10"/>
      <c r="D449" s="17"/>
      <c r="E449" s="17"/>
    </row>
    <row r="450" spans="2:5" ht="15.75" customHeight="1">
      <c r="B450" s="10"/>
      <c r="D450" s="17"/>
      <c r="E450" s="17"/>
    </row>
    <row r="451" spans="2:5" ht="15.75" customHeight="1">
      <c r="B451" s="10"/>
      <c r="D451" s="17"/>
      <c r="E451" s="17"/>
    </row>
    <row r="452" spans="2:5" ht="15.75" customHeight="1">
      <c r="B452" s="10"/>
      <c r="D452" s="17"/>
      <c r="E452" s="17"/>
    </row>
    <row r="453" spans="2:5" ht="15.75" customHeight="1">
      <c r="B453" s="10"/>
      <c r="D453" s="17"/>
      <c r="E453" s="17"/>
    </row>
    <row r="454" spans="2:5" ht="15.75" customHeight="1">
      <c r="B454" s="10"/>
      <c r="D454" s="17"/>
      <c r="E454" s="17"/>
    </row>
    <row r="455" spans="2:5" ht="15.75" customHeight="1">
      <c r="B455" s="10"/>
      <c r="D455" s="17"/>
      <c r="E455" s="17"/>
    </row>
    <row r="456" spans="2:5" ht="15.75" customHeight="1">
      <c r="B456" s="10"/>
      <c r="D456" s="17"/>
      <c r="E456" s="17"/>
    </row>
    <row r="457" spans="2:5" ht="15.75" customHeight="1">
      <c r="B457" s="10"/>
      <c r="D457" s="17"/>
      <c r="E457" s="17"/>
    </row>
    <row r="458" spans="2:5" ht="15.75" customHeight="1">
      <c r="B458" s="10"/>
      <c r="D458" s="17"/>
      <c r="E458" s="17"/>
    </row>
    <row r="459" spans="2:5" ht="15.75" customHeight="1">
      <c r="B459" s="10"/>
      <c r="D459" s="17"/>
      <c r="E459" s="17"/>
    </row>
    <row r="460" spans="2:5" ht="15.75" customHeight="1">
      <c r="B460" s="10"/>
      <c r="D460" s="17"/>
      <c r="E460" s="17"/>
    </row>
    <row r="461" spans="2:5" ht="15.75" customHeight="1">
      <c r="B461" s="10"/>
      <c r="D461" s="17"/>
      <c r="E461" s="17"/>
    </row>
    <row r="462" spans="2:5" ht="15.75" customHeight="1">
      <c r="B462" s="10"/>
      <c r="D462" s="17"/>
      <c r="E462" s="17"/>
    </row>
    <row r="463" spans="2:5" ht="15.75" customHeight="1">
      <c r="B463" s="10"/>
      <c r="D463" s="17"/>
      <c r="E463" s="17"/>
    </row>
    <row r="464" spans="2:5" ht="15.75" customHeight="1">
      <c r="B464" s="10"/>
      <c r="D464" s="17"/>
      <c r="E464" s="17"/>
    </row>
    <row r="465" spans="2:5" ht="15.75" customHeight="1">
      <c r="B465" s="10"/>
      <c r="D465" s="17"/>
      <c r="E465" s="17"/>
    </row>
    <row r="466" spans="2:5" ht="15.75" customHeight="1">
      <c r="B466" s="10"/>
      <c r="D466" s="17"/>
      <c r="E466" s="17"/>
    </row>
    <row r="467" spans="2:5" ht="15.75" customHeight="1">
      <c r="B467" s="10"/>
      <c r="D467" s="17"/>
      <c r="E467" s="17"/>
    </row>
    <row r="468" spans="2:5" ht="15.75" customHeight="1">
      <c r="B468" s="10"/>
      <c r="D468" s="17"/>
      <c r="E468" s="17"/>
    </row>
    <row r="469" spans="2:5" ht="15.75" customHeight="1">
      <c r="B469" s="10"/>
      <c r="D469" s="17"/>
      <c r="E469" s="17"/>
    </row>
    <row r="470" spans="2:5" ht="15.75" customHeight="1">
      <c r="B470" s="10"/>
      <c r="D470" s="17"/>
      <c r="E470" s="17"/>
    </row>
    <row r="471" spans="2:5" ht="15.75" customHeight="1">
      <c r="B471" s="10"/>
      <c r="D471" s="17"/>
      <c r="E471" s="17"/>
    </row>
    <row r="472" spans="2:5" ht="15.75" customHeight="1">
      <c r="B472" s="10"/>
      <c r="D472" s="17"/>
      <c r="E472" s="17"/>
    </row>
    <row r="473" spans="2:5" ht="15.75" customHeight="1">
      <c r="B473" s="10"/>
      <c r="D473" s="17"/>
      <c r="E473" s="17"/>
    </row>
    <row r="474" spans="2:5" ht="15.75" customHeight="1">
      <c r="B474" s="10"/>
      <c r="D474" s="17"/>
      <c r="E474" s="17"/>
    </row>
    <row r="475" spans="2:5" ht="15.75" customHeight="1">
      <c r="B475" s="10"/>
      <c r="D475" s="17"/>
      <c r="E475" s="17"/>
    </row>
    <row r="476" spans="2:5" ht="15.75" customHeight="1">
      <c r="B476" s="10"/>
      <c r="D476" s="17"/>
      <c r="E476" s="17"/>
    </row>
    <row r="477" spans="2:5" ht="15.75" customHeight="1">
      <c r="B477" s="10"/>
      <c r="D477" s="17"/>
      <c r="E477" s="17"/>
    </row>
    <row r="478" spans="2:5" ht="15.75" customHeight="1">
      <c r="B478" s="10"/>
      <c r="D478" s="17"/>
      <c r="E478" s="17"/>
    </row>
    <row r="479" spans="2:5" ht="15.75" customHeight="1">
      <c r="B479" s="10"/>
      <c r="D479" s="17"/>
      <c r="E479" s="17"/>
    </row>
    <row r="480" spans="2:5" ht="15.75" customHeight="1">
      <c r="B480" s="10"/>
      <c r="D480" s="17"/>
      <c r="E480" s="17"/>
    </row>
    <row r="481" spans="2:5" ht="15.75" customHeight="1">
      <c r="B481" s="10"/>
      <c r="D481" s="17"/>
      <c r="E481" s="17"/>
    </row>
    <row r="482" spans="2:5" ht="15.75" customHeight="1">
      <c r="B482" s="10"/>
      <c r="D482" s="17"/>
      <c r="E482" s="17"/>
    </row>
    <row r="483" spans="2:5" ht="15.75" customHeight="1">
      <c r="B483" s="10"/>
      <c r="D483" s="17"/>
      <c r="E483" s="17"/>
    </row>
    <row r="484" spans="2:5" ht="15.75" customHeight="1">
      <c r="B484" s="10"/>
      <c r="D484" s="17"/>
      <c r="E484" s="17"/>
    </row>
    <row r="485" spans="2:5" ht="15.75" customHeight="1">
      <c r="B485" s="10"/>
      <c r="D485" s="17"/>
      <c r="E485" s="17"/>
    </row>
    <row r="486" spans="2:5" ht="15.75" customHeight="1">
      <c r="B486" s="10"/>
      <c r="D486" s="17"/>
      <c r="E486" s="17"/>
    </row>
    <row r="487" spans="2:5" ht="15.75" customHeight="1">
      <c r="B487" s="10"/>
      <c r="D487" s="17"/>
      <c r="E487" s="17"/>
    </row>
    <row r="488" spans="2:5" ht="15.75" customHeight="1">
      <c r="B488" s="10"/>
      <c r="D488" s="17"/>
      <c r="E488" s="17"/>
    </row>
    <row r="489" spans="2:5" ht="15.75" customHeight="1">
      <c r="B489" s="10"/>
      <c r="D489" s="17"/>
      <c r="E489" s="17"/>
    </row>
    <row r="490" spans="2:5" ht="15.75" customHeight="1">
      <c r="B490" s="10"/>
      <c r="D490" s="17"/>
      <c r="E490" s="17"/>
    </row>
    <row r="491" spans="2:5" ht="15.75" customHeight="1">
      <c r="B491" s="10"/>
      <c r="D491" s="17"/>
      <c r="E491" s="17"/>
    </row>
    <row r="492" spans="2:5" ht="15.75" customHeight="1">
      <c r="B492" s="10"/>
      <c r="D492" s="17"/>
      <c r="E492" s="17"/>
    </row>
    <row r="493" spans="2:5" ht="15.75" customHeight="1">
      <c r="B493" s="10"/>
      <c r="D493" s="17"/>
      <c r="E493" s="17"/>
    </row>
    <row r="494" spans="2:5" ht="15.75" customHeight="1">
      <c r="B494" s="10"/>
      <c r="D494" s="17"/>
      <c r="E494" s="17"/>
    </row>
    <row r="495" spans="2:5" ht="15.75" customHeight="1">
      <c r="B495" s="10"/>
      <c r="D495" s="17"/>
      <c r="E495" s="17"/>
    </row>
    <row r="496" spans="2:5" ht="15.75" customHeight="1">
      <c r="B496" s="10"/>
      <c r="D496" s="17"/>
      <c r="E496" s="17"/>
    </row>
    <row r="497" spans="2:5" ht="15.75" customHeight="1">
      <c r="B497" s="10"/>
      <c r="D497" s="17"/>
      <c r="E497" s="17"/>
    </row>
    <row r="498" spans="2:5" ht="15.75" customHeight="1">
      <c r="B498" s="10"/>
      <c r="D498" s="17"/>
      <c r="E498" s="17"/>
    </row>
    <row r="499" spans="2:5" ht="15.75" customHeight="1">
      <c r="B499" s="10"/>
      <c r="D499" s="17"/>
      <c r="E499" s="17"/>
    </row>
    <row r="500" spans="2:5" ht="15.75" customHeight="1">
      <c r="B500" s="10"/>
      <c r="D500" s="17"/>
      <c r="E500" s="17"/>
    </row>
    <row r="501" spans="2:5" ht="15.75" customHeight="1">
      <c r="B501" s="10"/>
      <c r="D501" s="17"/>
      <c r="E501" s="17"/>
    </row>
    <row r="502" spans="2:5" ht="15.75" customHeight="1">
      <c r="B502" s="10"/>
      <c r="D502" s="17"/>
      <c r="E502" s="17"/>
    </row>
    <row r="503" spans="2:5" ht="15.75" customHeight="1">
      <c r="B503" s="10"/>
      <c r="D503" s="17"/>
      <c r="E503" s="17"/>
    </row>
    <row r="504" spans="2:5" ht="15.75" customHeight="1">
      <c r="B504" s="10"/>
      <c r="D504" s="17"/>
      <c r="E504" s="17"/>
    </row>
    <row r="505" spans="2:5" ht="15.75" customHeight="1">
      <c r="B505" s="10"/>
      <c r="D505" s="17"/>
      <c r="E505" s="17"/>
    </row>
    <row r="506" spans="2:5" ht="15.75" customHeight="1">
      <c r="B506" s="10"/>
      <c r="D506" s="17"/>
      <c r="E506" s="17"/>
    </row>
    <row r="507" spans="2:5" ht="15.75" customHeight="1">
      <c r="B507" s="10"/>
      <c r="D507" s="17"/>
      <c r="E507" s="17"/>
    </row>
    <row r="508" spans="2:5" ht="15.75" customHeight="1">
      <c r="B508" s="10"/>
      <c r="D508" s="17"/>
      <c r="E508" s="17"/>
    </row>
    <row r="509" spans="2:5" ht="15.75" customHeight="1">
      <c r="B509" s="10"/>
      <c r="D509" s="17"/>
      <c r="E509" s="17"/>
    </row>
    <row r="510" spans="2:5" ht="15.75" customHeight="1">
      <c r="B510" s="10"/>
      <c r="D510" s="17"/>
      <c r="E510" s="17"/>
    </row>
    <row r="511" spans="2:5" ht="15.75" customHeight="1">
      <c r="B511" s="10"/>
      <c r="D511" s="17"/>
      <c r="E511" s="17"/>
    </row>
    <row r="512" spans="2:5" ht="15.75" customHeight="1">
      <c r="B512" s="10"/>
      <c r="D512" s="17"/>
      <c r="E512" s="17"/>
    </row>
    <row r="513" spans="2:5" ht="15.75" customHeight="1">
      <c r="B513" s="10"/>
      <c r="D513" s="17"/>
      <c r="E513" s="17"/>
    </row>
    <row r="514" spans="2:5" ht="15.75" customHeight="1">
      <c r="B514" s="10"/>
      <c r="D514" s="17"/>
      <c r="E514" s="17"/>
    </row>
    <row r="515" spans="2:5" ht="15.75" customHeight="1">
      <c r="B515" s="10"/>
      <c r="D515" s="17"/>
      <c r="E515" s="17"/>
    </row>
    <row r="516" spans="2:5" ht="15.75" customHeight="1">
      <c r="B516" s="10"/>
      <c r="D516" s="17"/>
      <c r="E516" s="17"/>
    </row>
    <row r="517" spans="2:5" ht="15.75" customHeight="1">
      <c r="B517" s="10"/>
      <c r="D517" s="17"/>
      <c r="E517" s="17"/>
    </row>
    <row r="518" spans="2:5" ht="15.75" customHeight="1">
      <c r="B518" s="10"/>
      <c r="D518" s="17"/>
      <c r="E518" s="17"/>
    </row>
    <row r="519" spans="2:5" ht="15.75" customHeight="1">
      <c r="B519" s="10"/>
      <c r="D519" s="17"/>
      <c r="E519" s="17"/>
    </row>
    <row r="520" spans="2:5" ht="15.75" customHeight="1">
      <c r="B520" s="10"/>
      <c r="D520" s="17"/>
      <c r="E520" s="17"/>
    </row>
    <row r="521" spans="2:5" ht="15.75" customHeight="1">
      <c r="B521" s="10"/>
      <c r="D521" s="17"/>
      <c r="E521" s="17"/>
    </row>
    <row r="522" spans="2:5" ht="15.75" customHeight="1">
      <c r="B522" s="10"/>
      <c r="D522" s="17"/>
      <c r="E522" s="17"/>
    </row>
    <row r="523" spans="2:5" ht="15.75" customHeight="1">
      <c r="B523" s="10"/>
      <c r="D523" s="17"/>
      <c r="E523" s="17"/>
    </row>
    <row r="524" spans="2:5" ht="15.75" customHeight="1">
      <c r="B524" s="10"/>
      <c r="D524" s="17"/>
      <c r="E524" s="17"/>
    </row>
    <row r="525" spans="2:5" ht="15.75" customHeight="1">
      <c r="B525" s="10"/>
      <c r="D525" s="17"/>
      <c r="E525" s="17"/>
    </row>
    <row r="526" spans="2:5" ht="15.75" customHeight="1">
      <c r="B526" s="10"/>
      <c r="D526" s="17"/>
      <c r="E526" s="17"/>
    </row>
    <row r="527" spans="2:5" ht="15.75" customHeight="1">
      <c r="B527" s="10"/>
      <c r="D527" s="17"/>
      <c r="E527" s="17"/>
    </row>
    <row r="528" spans="2:5" ht="15.75" customHeight="1">
      <c r="B528" s="10"/>
      <c r="D528" s="17"/>
      <c r="E528" s="17"/>
    </row>
    <row r="529" spans="2:5" ht="15.75" customHeight="1">
      <c r="B529" s="10"/>
      <c r="D529" s="17"/>
      <c r="E529" s="17"/>
    </row>
    <row r="530" spans="2:5" ht="15.75" customHeight="1">
      <c r="B530" s="10"/>
      <c r="D530" s="17"/>
      <c r="E530" s="17"/>
    </row>
    <row r="531" spans="2:5" ht="15.75" customHeight="1">
      <c r="B531" s="10"/>
      <c r="D531" s="17"/>
      <c r="E531" s="17"/>
    </row>
    <row r="532" spans="2:5" ht="15.75" customHeight="1">
      <c r="B532" s="10"/>
      <c r="D532" s="17"/>
      <c r="E532" s="17"/>
    </row>
    <row r="533" spans="2:5" ht="15.75" customHeight="1">
      <c r="B533" s="10"/>
      <c r="D533" s="17"/>
      <c r="E533" s="17"/>
    </row>
    <row r="534" spans="2:5" ht="15.75" customHeight="1">
      <c r="B534" s="10"/>
      <c r="D534" s="17"/>
      <c r="E534" s="17"/>
    </row>
    <row r="535" spans="2:5" ht="15.75" customHeight="1">
      <c r="B535" s="10"/>
      <c r="D535" s="17"/>
      <c r="E535" s="17"/>
    </row>
    <row r="536" spans="2:5" ht="15.75" customHeight="1">
      <c r="B536" s="10"/>
      <c r="D536" s="17"/>
      <c r="E536" s="17"/>
    </row>
    <row r="537" spans="2:5" ht="15.75" customHeight="1">
      <c r="B537" s="10"/>
      <c r="D537" s="17"/>
      <c r="E537" s="17"/>
    </row>
    <row r="538" spans="2:5" ht="15.75" customHeight="1">
      <c r="B538" s="10"/>
      <c r="D538" s="17"/>
      <c r="E538" s="17"/>
    </row>
    <row r="539" spans="2:5" ht="15.75" customHeight="1">
      <c r="B539" s="10"/>
      <c r="D539" s="17"/>
      <c r="E539" s="17"/>
    </row>
    <row r="540" spans="2:5" ht="15.75" customHeight="1">
      <c r="B540" s="10"/>
      <c r="D540" s="17"/>
      <c r="E540" s="17"/>
    </row>
    <row r="541" spans="2:5" ht="15.75" customHeight="1">
      <c r="B541" s="10"/>
      <c r="D541" s="17"/>
      <c r="E541" s="17"/>
    </row>
    <row r="542" spans="2:5" ht="15.75" customHeight="1">
      <c r="B542" s="10"/>
      <c r="D542" s="17"/>
      <c r="E542" s="17"/>
    </row>
    <row r="543" spans="2:5" ht="15.75" customHeight="1">
      <c r="B543" s="10"/>
      <c r="D543" s="17"/>
      <c r="E543" s="17"/>
    </row>
    <row r="544" spans="2:5" ht="15.75" customHeight="1">
      <c r="B544" s="10"/>
      <c r="D544" s="17"/>
      <c r="E544" s="17"/>
    </row>
    <row r="545" spans="2:5" ht="15.75" customHeight="1">
      <c r="B545" s="10"/>
      <c r="D545" s="17"/>
      <c r="E545" s="17"/>
    </row>
    <row r="546" spans="2:5" ht="15.75" customHeight="1">
      <c r="B546" s="10"/>
      <c r="D546" s="17"/>
      <c r="E546" s="17"/>
    </row>
    <row r="547" spans="2:5" ht="15.75" customHeight="1">
      <c r="B547" s="10"/>
      <c r="D547" s="17"/>
      <c r="E547" s="17"/>
    </row>
    <row r="548" spans="2:5" ht="15.75" customHeight="1">
      <c r="B548" s="10"/>
      <c r="D548" s="17"/>
      <c r="E548" s="17"/>
    </row>
    <row r="549" spans="2:5" ht="15.75" customHeight="1">
      <c r="B549" s="10"/>
      <c r="D549" s="17"/>
      <c r="E549" s="17"/>
    </row>
    <row r="550" spans="2:5" ht="15.75" customHeight="1">
      <c r="B550" s="10"/>
      <c r="D550" s="17"/>
      <c r="E550" s="17"/>
    </row>
    <row r="551" spans="2:5" ht="15.75" customHeight="1">
      <c r="B551" s="10"/>
      <c r="D551" s="17"/>
      <c r="E551" s="17"/>
    </row>
    <row r="552" spans="2:5" ht="15.75" customHeight="1">
      <c r="B552" s="10"/>
      <c r="D552" s="17"/>
      <c r="E552" s="17"/>
    </row>
    <row r="553" spans="2:5" ht="15.75" customHeight="1">
      <c r="B553" s="10"/>
      <c r="D553" s="17"/>
      <c r="E553" s="17"/>
    </row>
    <row r="554" spans="2:5" ht="15.75" customHeight="1">
      <c r="B554" s="10"/>
      <c r="D554" s="17"/>
      <c r="E554" s="17"/>
    </row>
    <row r="555" spans="2:5" ht="15.75" customHeight="1">
      <c r="B555" s="10"/>
      <c r="D555" s="17"/>
      <c r="E555" s="17"/>
    </row>
    <row r="556" spans="2:5" ht="15.75" customHeight="1">
      <c r="B556" s="10"/>
      <c r="D556" s="17"/>
      <c r="E556" s="17"/>
    </row>
    <row r="557" spans="2:5" ht="15.75" customHeight="1">
      <c r="B557" s="10"/>
      <c r="D557" s="17"/>
      <c r="E557" s="17"/>
    </row>
    <row r="558" spans="2:5" ht="15.75" customHeight="1">
      <c r="B558" s="10"/>
      <c r="D558" s="17"/>
      <c r="E558" s="17"/>
    </row>
    <row r="559" spans="2:5" ht="15.75" customHeight="1">
      <c r="B559" s="10"/>
      <c r="D559" s="17"/>
      <c r="E559" s="17"/>
    </row>
    <row r="560" spans="2:5" ht="15.75" customHeight="1">
      <c r="B560" s="10"/>
      <c r="D560" s="17"/>
      <c r="E560" s="17"/>
    </row>
    <row r="561" spans="2:5" ht="15.75" customHeight="1">
      <c r="B561" s="10"/>
      <c r="D561" s="17"/>
      <c r="E561" s="17"/>
    </row>
    <row r="562" spans="2:5" ht="15.75" customHeight="1">
      <c r="B562" s="10"/>
      <c r="D562" s="17"/>
      <c r="E562" s="17"/>
    </row>
    <row r="563" spans="2:5" ht="15.75" customHeight="1">
      <c r="B563" s="10"/>
      <c r="D563" s="17"/>
      <c r="E563" s="17"/>
    </row>
    <row r="564" spans="2:5" ht="15.75" customHeight="1">
      <c r="B564" s="10"/>
      <c r="D564" s="17"/>
      <c r="E564" s="17"/>
    </row>
    <row r="565" spans="2:5" ht="15.75" customHeight="1">
      <c r="B565" s="10"/>
      <c r="D565" s="17"/>
      <c r="E565" s="17"/>
    </row>
    <row r="566" spans="2:5" ht="15.75" customHeight="1">
      <c r="B566" s="10"/>
      <c r="D566" s="17"/>
      <c r="E566" s="17"/>
    </row>
    <row r="567" spans="2:5" ht="15.75" customHeight="1">
      <c r="B567" s="10"/>
      <c r="D567" s="17"/>
      <c r="E567" s="17"/>
    </row>
    <row r="568" spans="2:5" ht="15.75" customHeight="1">
      <c r="B568" s="10"/>
      <c r="D568" s="17"/>
      <c r="E568" s="17"/>
    </row>
    <row r="569" spans="2:5" ht="15.75" customHeight="1">
      <c r="B569" s="10"/>
      <c r="D569" s="17"/>
      <c r="E569" s="17"/>
    </row>
    <row r="570" spans="2:5" ht="15.75" customHeight="1">
      <c r="B570" s="10"/>
      <c r="D570" s="17"/>
      <c r="E570" s="17"/>
    </row>
    <row r="571" spans="2:5" ht="15.75" customHeight="1">
      <c r="B571" s="10"/>
      <c r="D571" s="17"/>
      <c r="E571" s="17"/>
    </row>
    <row r="572" spans="2:5" ht="15.75" customHeight="1">
      <c r="B572" s="10"/>
      <c r="D572" s="17"/>
      <c r="E572" s="17"/>
    </row>
    <row r="573" spans="2:5" ht="15.75" customHeight="1">
      <c r="B573" s="10"/>
      <c r="D573" s="17"/>
      <c r="E573" s="17"/>
    </row>
    <row r="574" spans="2:5" ht="15.75" customHeight="1">
      <c r="B574" s="10"/>
      <c r="D574" s="17"/>
      <c r="E574" s="17"/>
    </row>
    <row r="575" spans="2:5" ht="15.75" customHeight="1">
      <c r="B575" s="10"/>
      <c r="D575" s="17"/>
      <c r="E575" s="17"/>
    </row>
    <row r="576" spans="2:5" ht="15.75" customHeight="1">
      <c r="B576" s="10"/>
      <c r="D576" s="17"/>
      <c r="E576" s="17"/>
    </row>
    <row r="577" spans="2:5" ht="15.75" customHeight="1">
      <c r="B577" s="10"/>
      <c r="D577" s="17"/>
      <c r="E577" s="17"/>
    </row>
    <row r="578" spans="2:5" ht="15.75" customHeight="1">
      <c r="B578" s="10"/>
      <c r="D578" s="17"/>
      <c r="E578" s="17"/>
    </row>
    <row r="579" spans="2:5" ht="15.75" customHeight="1">
      <c r="B579" s="10"/>
      <c r="D579" s="17"/>
      <c r="E579" s="17"/>
    </row>
    <row r="580" spans="2:5" ht="15.75" customHeight="1">
      <c r="B580" s="10"/>
      <c r="D580" s="17"/>
      <c r="E580" s="17"/>
    </row>
    <row r="581" spans="2:5" ht="15.75" customHeight="1">
      <c r="B581" s="10"/>
      <c r="D581" s="17"/>
      <c r="E581" s="17"/>
    </row>
    <row r="582" spans="2:5" ht="15.75" customHeight="1">
      <c r="B582" s="10"/>
      <c r="D582" s="17"/>
      <c r="E582" s="17"/>
    </row>
    <row r="583" spans="2:5" ht="15.75" customHeight="1">
      <c r="B583" s="10"/>
      <c r="D583" s="17"/>
      <c r="E583" s="17"/>
    </row>
    <row r="584" spans="2:5" ht="15.75" customHeight="1">
      <c r="B584" s="10"/>
      <c r="D584" s="17"/>
      <c r="E584" s="17"/>
    </row>
    <row r="585" spans="2:5" ht="15.75" customHeight="1">
      <c r="B585" s="10"/>
      <c r="D585" s="17"/>
      <c r="E585" s="17"/>
    </row>
    <row r="586" spans="2:5" ht="15.75" customHeight="1">
      <c r="B586" s="10"/>
      <c r="D586" s="17"/>
      <c r="E586" s="17"/>
    </row>
    <row r="587" spans="2:5" ht="15.75" customHeight="1">
      <c r="B587" s="10"/>
      <c r="D587" s="17"/>
      <c r="E587" s="17"/>
    </row>
    <row r="588" spans="2:5" ht="15.75" customHeight="1">
      <c r="B588" s="10"/>
      <c r="D588" s="17"/>
      <c r="E588" s="17"/>
    </row>
    <row r="589" spans="2:5" ht="15.75" customHeight="1">
      <c r="B589" s="10"/>
      <c r="D589" s="17"/>
      <c r="E589" s="17"/>
    </row>
    <row r="590" spans="2:5" ht="15.75" customHeight="1">
      <c r="B590" s="10"/>
      <c r="D590" s="17"/>
      <c r="E590" s="17"/>
    </row>
    <row r="591" spans="2:5" ht="15.75" customHeight="1">
      <c r="B591" s="10"/>
      <c r="D591" s="17"/>
      <c r="E591" s="17"/>
    </row>
    <row r="592" spans="2:5" ht="15.75" customHeight="1">
      <c r="B592" s="10"/>
      <c r="D592" s="17"/>
      <c r="E592" s="17"/>
    </row>
    <row r="593" spans="2:5" ht="15.75" customHeight="1">
      <c r="B593" s="10"/>
      <c r="D593" s="17"/>
      <c r="E593" s="17"/>
    </row>
    <row r="594" spans="2:5" ht="15.75" customHeight="1">
      <c r="B594" s="10"/>
      <c r="D594" s="17"/>
      <c r="E594" s="17"/>
    </row>
    <row r="595" spans="2:5" ht="15.75" customHeight="1">
      <c r="B595" s="10"/>
      <c r="D595" s="17"/>
      <c r="E595" s="17"/>
    </row>
    <row r="596" spans="2:5" ht="15.75" customHeight="1">
      <c r="B596" s="10"/>
      <c r="D596" s="17"/>
      <c r="E596" s="17"/>
    </row>
    <row r="597" spans="2:5" ht="15.75" customHeight="1">
      <c r="B597" s="10"/>
      <c r="D597" s="17"/>
      <c r="E597" s="17"/>
    </row>
    <row r="598" spans="2:5" ht="15.75" customHeight="1">
      <c r="B598" s="10"/>
      <c r="D598" s="17"/>
      <c r="E598" s="17"/>
    </row>
    <row r="599" spans="2:5" ht="15.75" customHeight="1">
      <c r="B599" s="10"/>
      <c r="D599" s="17"/>
      <c r="E599" s="17"/>
    </row>
    <row r="600" spans="2:5" ht="15.75" customHeight="1">
      <c r="B600" s="10"/>
      <c r="D600" s="17"/>
      <c r="E600" s="17"/>
    </row>
    <row r="601" spans="2:5" ht="15.75" customHeight="1">
      <c r="B601" s="10"/>
      <c r="D601" s="17"/>
      <c r="E601" s="17"/>
    </row>
    <row r="602" spans="2:5" ht="15.75" customHeight="1">
      <c r="B602" s="10"/>
      <c r="D602" s="17"/>
      <c r="E602" s="17"/>
    </row>
    <row r="603" spans="2:5" ht="15.75" customHeight="1">
      <c r="B603" s="10"/>
      <c r="D603" s="17"/>
      <c r="E603" s="17"/>
    </row>
    <row r="604" spans="2:5" ht="15.75" customHeight="1">
      <c r="B604" s="10"/>
      <c r="D604" s="17"/>
      <c r="E604" s="17"/>
    </row>
    <row r="605" spans="2:5" ht="15.75" customHeight="1">
      <c r="B605" s="10"/>
      <c r="D605" s="17"/>
      <c r="E605" s="17"/>
    </row>
    <row r="606" spans="2:5" ht="15.75" customHeight="1">
      <c r="B606" s="10"/>
      <c r="D606" s="17"/>
      <c r="E606" s="17"/>
    </row>
    <row r="607" spans="2:5" ht="15.75" customHeight="1">
      <c r="B607" s="10"/>
      <c r="D607" s="17"/>
      <c r="E607" s="17"/>
    </row>
    <row r="608" spans="2:5" ht="15.75" customHeight="1">
      <c r="B608" s="10"/>
      <c r="D608" s="17"/>
      <c r="E608" s="17"/>
    </row>
    <row r="609" spans="2:5" ht="15.75" customHeight="1">
      <c r="B609" s="10"/>
      <c r="D609" s="17"/>
      <c r="E609" s="17"/>
    </row>
    <row r="610" spans="2:5" ht="15.75" customHeight="1">
      <c r="B610" s="10"/>
      <c r="D610" s="17"/>
      <c r="E610" s="17"/>
    </row>
    <row r="611" spans="2:5" ht="15.75" customHeight="1">
      <c r="B611" s="10"/>
      <c r="D611" s="17"/>
      <c r="E611" s="17"/>
    </row>
    <row r="612" spans="2:5" ht="15.75" customHeight="1">
      <c r="B612" s="10"/>
      <c r="D612" s="17"/>
      <c r="E612" s="17"/>
    </row>
    <row r="613" spans="2:5" ht="15.75" customHeight="1">
      <c r="B613" s="10"/>
      <c r="D613" s="17"/>
      <c r="E613" s="17"/>
    </row>
    <row r="614" spans="2:5" ht="15.75" customHeight="1">
      <c r="B614" s="10"/>
      <c r="D614" s="17"/>
      <c r="E614" s="17"/>
    </row>
    <row r="615" spans="2:5" ht="15.75" customHeight="1">
      <c r="B615" s="10"/>
      <c r="D615" s="17"/>
      <c r="E615" s="17"/>
    </row>
    <row r="616" spans="2:5" ht="15.75" customHeight="1">
      <c r="B616" s="10"/>
      <c r="D616" s="17"/>
      <c r="E616" s="17"/>
    </row>
    <row r="617" spans="2:5" ht="15.75" customHeight="1">
      <c r="B617" s="10"/>
      <c r="D617" s="17"/>
      <c r="E617" s="17"/>
    </row>
    <row r="618" spans="2:5" ht="15.75" customHeight="1">
      <c r="B618" s="10"/>
      <c r="D618" s="17"/>
      <c r="E618" s="17"/>
    </row>
    <row r="619" spans="2:5" ht="15.75" customHeight="1">
      <c r="B619" s="10"/>
      <c r="D619" s="17"/>
      <c r="E619" s="17"/>
    </row>
    <row r="620" spans="2:5" ht="15.75" customHeight="1">
      <c r="B620" s="10"/>
      <c r="D620" s="17"/>
      <c r="E620" s="17"/>
    </row>
    <row r="621" spans="2:5" ht="15.75" customHeight="1">
      <c r="B621" s="10"/>
      <c r="D621" s="17"/>
      <c r="E621" s="17"/>
    </row>
    <row r="622" spans="2:5" ht="15.75" customHeight="1">
      <c r="B622" s="10"/>
      <c r="D622" s="17"/>
      <c r="E622" s="17"/>
    </row>
    <row r="623" spans="2:5" ht="15.75" customHeight="1">
      <c r="B623" s="10"/>
      <c r="D623" s="17"/>
      <c r="E623" s="17"/>
    </row>
    <row r="624" spans="2:5" ht="15.75" customHeight="1">
      <c r="B624" s="10"/>
      <c r="D624" s="17"/>
      <c r="E624" s="17"/>
    </row>
    <row r="625" spans="2:5" ht="15.75" customHeight="1">
      <c r="B625" s="10"/>
      <c r="D625" s="17"/>
      <c r="E625" s="17"/>
    </row>
    <row r="626" spans="2:5" ht="15.75" customHeight="1">
      <c r="B626" s="10"/>
      <c r="D626" s="17"/>
      <c r="E626" s="17"/>
    </row>
    <row r="627" spans="2:5" ht="15.75" customHeight="1">
      <c r="B627" s="10"/>
      <c r="D627" s="17"/>
      <c r="E627" s="17"/>
    </row>
    <row r="628" spans="2:5" ht="15.75" customHeight="1">
      <c r="B628" s="10"/>
      <c r="D628" s="17"/>
      <c r="E628" s="17"/>
    </row>
    <row r="629" spans="2:5" ht="15.75" customHeight="1">
      <c r="B629" s="10"/>
      <c r="D629" s="17"/>
      <c r="E629" s="17"/>
    </row>
    <row r="630" spans="2:5" ht="15.75" customHeight="1">
      <c r="B630" s="10"/>
      <c r="D630" s="17"/>
      <c r="E630" s="17"/>
    </row>
    <row r="631" spans="2:5" ht="15.75" customHeight="1">
      <c r="B631" s="10"/>
      <c r="D631" s="17"/>
      <c r="E631" s="17"/>
    </row>
    <row r="632" spans="2:5" ht="15.75" customHeight="1">
      <c r="B632" s="10"/>
      <c r="D632" s="17"/>
      <c r="E632" s="17"/>
    </row>
    <row r="633" spans="2:5" ht="15.75" customHeight="1">
      <c r="B633" s="10"/>
      <c r="D633" s="17"/>
      <c r="E633" s="17"/>
    </row>
    <row r="634" spans="2:5" ht="15.75" customHeight="1">
      <c r="B634" s="10"/>
      <c r="D634" s="17"/>
      <c r="E634" s="17"/>
    </row>
    <row r="635" spans="2:5" ht="15.75" customHeight="1">
      <c r="B635" s="10"/>
      <c r="D635" s="17"/>
      <c r="E635" s="17"/>
    </row>
    <row r="636" spans="2:5" ht="15.75" customHeight="1">
      <c r="B636" s="10"/>
      <c r="D636" s="17"/>
      <c r="E636" s="17"/>
    </row>
    <row r="637" spans="2:5" ht="15.75" customHeight="1">
      <c r="B637" s="10"/>
      <c r="D637" s="17"/>
      <c r="E637" s="17"/>
    </row>
    <row r="638" spans="2:5" ht="15.75" customHeight="1">
      <c r="B638" s="10"/>
      <c r="D638" s="17"/>
      <c r="E638" s="17"/>
    </row>
    <row r="639" spans="2:5" ht="15.75" customHeight="1">
      <c r="B639" s="10"/>
      <c r="D639" s="17"/>
      <c r="E639" s="17"/>
    </row>
    <row r="640" spans="2:5" ht="15.75" customHeight="1">
      <c r="B640" s="10"/>
      <c r="D640" s="17"/>
      <c r="E640" s="17"/>
    </row>
    <row r="641" spans="2:5" ht="15.75" customHeight="1">
      <c r="B641" s="10"/>
      <c r="D641" s="17"/>
      <c r="E641" s="17"/>
    </row>
    <row r="642" spans="2:5" ht="15.75" customHeight="1">
      <c r="B642" s="10"/>
      <c r="D642" s="17"/>
      <c r="E642" s="17"/>
    </row>
    <row r="643" spans="2:5" ht="15.75" customHeight="1">
      <c r="B643" s="10"/>
      <c r="D643" s="17"/>
      <c r="E643" s="17"/>
    </row>
    <row r="644" spans="2:5" ht="15.75" customHeight="1">
      <c r="B644" s="10"/>
      <c r="D644" s="17"/>
      <c r="E644" s="17"/>
    </row>
    <row r="645" spans="2:5" ht="15.75" customHeight="1">
      <c r="B645" s="10"/>
      <c r="D645" s="17"/>
      <c r="E645" s="17"/>
    </row>
    <row r="646" spans="2:5" ht="15.75" customHeight="1">
      <c r="B646" s="10"/>
      <c r="D646" s="17"/>
      <c r="E646" s="17"/>
    </row>
    <row r="647" spans="2:5" ht="15.75" customHeight="1">
      <c r="B647" s="10"/>
      <c r="D647" s="17"/>
      <c r="E647" s="17"/>
    </row>
    <row r="648" spans="2:5" ht="15.75" customHeight="1">
      <c r="B648" s="10"/>
      <c r="D648" s="17"/>
      <c r="E648" s="17"/>
    </row>
    <row r="649" spans="2:5" ht="15.75" customHeight="1">
      <c r="B649" s="10"/>
      <c r="D649" s="17"/>
      <c r="E649" s="17"/>
    </row>
    <row r="650" spans="2:5" ht="15.75" customHeight="1">
      <c r="B650" s="10"/>
      <c r="D650" s="17"/>
      <c r="E650" s="17"/>
    </row>
    <row r="651" spans="2:5" ht="15.75" customHeight="1">
      <c r="B651" s="10"/>
      <c r="D651" s="17"/>
      <c r="E651" s="17"/>
    </row>
    <row r="652" spans="2:5" ht="15.75" customHeight="1">
      <c r="B652" s="10"/>
      <c r="D652" s="17"/>
      <c r="E652" s="17"/>
    </row>
    <row r="653" spans="2:5" ht="15.75" customHeight="1">
      <c r="B653" s="10"/>
      <c r="D653" s="17"/>
      <c r="E653" s="17"/>
    </row>
    <row r="654" spans="2:5" ht="15.75" customHeight="1">
      <c r="B654" s="10"/>
      <c r="D654" s="17"/>
      <c r="E654" s="17"/>
    </row>
    <row r="655" spans="2:5" ht="15.75" customHeight="1">
      <c r="B655" s="10"/>
      <c r="D655" s="17"/>
      <c r="E655" s="17"/>
    </row>
    <row r="656" spans="2:5" ht="15.75" customHeight="1">
      <c r="B656" s="10"/>
      <c r="D656" s="17"/>
      <c r="E656" s="17"/>
    </row>
    <row r="657" spans="2:5" ht="15.75" customHeight="1">
      <c r="B657" s="10"/>
      <c r="D657" s="17"/>
      <c r="E657" s="17"/>
    </row>
    <row r="658" spans="2:5" ht="15.75" customHeight="1">
      <c r="B658" s="10"/>
      <c r="D658" s="17"/>
      <c r="E658" s="17"/>
    </row>
    <row r="659" spans="2:5" ht="15.75" customHeight="1">
      <c r="B659" s="10"/>
      <c r="D659" s="17"/>
      <c r="E659" s="17"/>
    </row>
    <row r="660" spans="2:5" ht="15.75" customHeight="1">
      <c r="B660" s="10"/>
      <c r="D660" s="17"/>
      <c r="E660" s="17"/>
    </row>
    <row r="661" spans="2:5" ht="15.75" customHeight="1">
      <c r="B661" s="10"/>
      <c r="D661" s="17"/>
      <c r="E661" s="17"/>
    </row>
    <row r="662" spans="2:5" ht="15.75" customHeight="1">
      <c r="B662" s="10"/>
      <c r="D662" s="17"/>
      <c r="E662" s="17"/>
    </row>
    <row r="663" spans="2:5" ht="15.75" customHeight="1">
      <c r="B663" s="10"/>
      <c r="D663" s="17"/>
      <c r="E663" s="17"/>
    </row>
    <row r="664" spans="2:5" ht="15.75" customHeight="1">
      <c r="B664" s="10"/>
      <c r="D664" s="17"/>
      <c r="E664" s="17"/>
    </row>
    <row r="665" spans="2:5" ht="15.75" customHeight="1">
      <c r="B665" s="10"/>
      <c r="D665" s="17"/>
      <c r="E665" s="17"/>
    </row>
    <row r="666" spans="2:5" ht="15.75" customHeight="1">
      <c r="B666" s="10"/>
      <c r="D666" s="17"/>
      <c r="E666" s="17"/>
    </row>
    <row r="667" spans="2:5" ht="15.75" customHeight="1">
      <c r="B667" s="10"/>
      <c r="D667" s="17"/>
      <c r="E667" s="17"/>
    </row>
    <row r="668" spans="2:5" ht="15.75" customHeight="1">
      <c r="B668" s="10"/>
      <c r="D668" s="17"/>
      <c r="E668" s="17"/>
    </row>
    <row r="669" spans="2:5" ht="15.75" customHeight="1">
      <c r="B669" s="10"/>
      <c r="D669" s="17"/>
      <c r="E669" s="17"/>
    </row>
    <row r="670" spans="2:5" ht="15.75" customHeight="1">
      <c r="B670" s="10"/>
      <c r="D670" s="17"/>
      <c r="E670" s="17"/>
    </row>
    <row r="671" spans="2:5" ht="15.75" customHeight="1">
      <c r="B671" s="10"/>
      <c r="D671" s="17"/>
      <c r="E671" s="17"/>
    </row>
    <row r="672" spans="2:5" ht="15.75" customHeight="1">
      <c r="B672" s="10"/>
      <c r="D672" s="17"/>
      <c r="E672" s="17"/>
    </row>
    <row r="673" spans="2:5" ht="15.75" customHeight="1">
      <c r="B673" s="10"/>
      <c r="D673" s="17"/>
      <c r="E673" s="17"/>
    </row>
    <row r="674" spans="2:5" ht="15.75" customHeight="1">
      <c r="B674" s="10"/>
      <c r="D674" s="17"/>
      <c r="E674" s="17"/>
    </row>
    <row r="675" spans="2:5" ht="15.75" customHeight="1">
      <c r="B675" s="10"/>
      <c r="D675" s="17"/>
      <c r="E675" s="17"/>
    </row>
    <row r="676" spans="2:5" ht="15.75" customHeight="1">
      <c r="B676" s="10"/>
      <c r="D676" s="17"/>
      <c r="E676" s="17"/>
    </row>
    <row r="677" spans="2:5" ht="15.75" customHeight="1">
      <c r="B677" s="10"/>
      <c r="D677" s="17"/>
      <c r="E677" s="17"/>
    </row>
    <row r="678" spans="2:5" ht="15.75" customHeight="1">
      <c r="B678" s="10"/>
      <c r="D678" s="17"/>
      <c r="E678" s="17"/>
    </row>
    <row r="679" spans="2:5" ht="15.75" customHeight="1">
      <c r="B679" s="10"/>
      <c r="D679" s="17"/>
      <c r="E679" s="17"/>
    </row>
    <row r="680" spans="2:5" ht="15.75" customHeight="1">
      <c r="B680" s="10"/>
      <c r="D680" s="17"/>
      <c r="E680" s="17"/>
    </row>
    <row r="681" spans="2:5" ht="15.75" customHeight="1">
      <c r="B681" s="10"/>
      <c r="D681" s="17"/>
      <c r="E681" s="17"/>
    </row>
    <row r="682" spans="2:5" ht="15.75" customHeight="1">
      <c r="B682" s="10"/>
      <c r="D682" s="17"/>
      <c r="E682" s="17"/>
    </row>
    <row r="683" spans="2:5" ht="15.75" customHeight="1">
      <c r="B683" s="10"/>
      <c r="D683" s="17"/>
      <c r="E683" s="17"/>
    </row>
    <row r="684" spans="2:5" ht="15.75" customHeight="1">
      <c r="B684" s="10"/>
      <c r="D684" s="17"/>
      <c r="E684" s="17"/>
    </row>
    <row r="685" spans="2:5" ht="15.75" customHeight="1">
      <c r="B685" s="10"/>
      <c r="D685" s="17"/>
      <c r="E685" s="17"/>
    </row>
    <row r="686" spans="2:5" ht="15.75" customHeight="1">
      <c r="B686" s="10"/>
      <c r="D686" s="17"/>
      <c r="E686" s="17"/>
    </row>
    <row r="687" spans="2:5" ht="15.75" customHeight="1">
      <c r="B687" s="10"/>
      <c r="D687" s="17"/>
      <c r="E687" s="17"/>
    </row>
    <row r="688" spans="2:5" ht="15.75" customHeight="1">
      <c r="B688" s="10"/>
      <c r="D688" s="17"/>
      <c r="E688" s="17"/>
    </row>
    <row r="689" spans="2:5" ht="15.75" customHeight="1">
      <c r="B689" s="10"/>
      <c r="D689" s="17"/>
      <c r="E689" s="17"/>
    </row>
    <row r="690" spans="2:5" ht="15.75" customHeight="1">
      <c r="B690" s="10"/>
      <c r="D690" s="17"/>
      <c r="E690" s="17"/>
    </row>
    <row r="691" spans="2:5" ht="15.75" customHeight="1">
      <c r="B691" s="10"/>
      <c r="D691" s="17"/>
      <c r="E691" s="17"/>
    </row>
    <row r="692" spans="2:5" ht="15.75" customHeight="1">
      <c r="B692" s="10"/>
      <c r="D692" s="17"/>
      <c r="E692" s="17"/>
    </row>
    <row r="693" spans="2:5" ht="15.75" customHeight="1">
      <c r="B693" s="10"/>
      <c r="D693" s="17"/>
      <c r="E693" s="17"/>
    </row>
    <row r="694" spans="2:5" ht="15.75" customHeight="1">
      <c r="B694" s="10"/>
      <c r="D694" s="17"/>
      <c r="E694" s="17"/>
    </row>
    <row r="695" spans="2:5" ht="15.75" customHeight="1">
      <c r="B695" s="10"/>
      <c r="D695" s="17"/>
      <c r="E695" s="17"/>
    </row>
    <row r="696" spans="2:5" ht="15.75" customHeight="1">
      <c r="B696" s="10"/>
      <c r="D696" s="17"/>
      <c r="E696" s="17"/>
    </row>
    <row r="697" spans="2:5" ht="15.75" customHeight="1">
      <c r="B697" s="10"/>
      <c r="D697" s="17"/>
      <c r="E697" s="17"/>
    </row>
    <row r="698" spans="2:5" ht="15.75" customHeight="1">
      <c r="B698" s="10"/>
      <c r="D698" s="17"/>
      <c r="E698" s="17"/>
    </row>
    <row r="699" spans="2:5" ht="15.75" customHeight="1">
      <c r="B699" s="10"/>
      <c r="D699" s="17"/>
      <c r="E699" s="17"/>
    </row>
    <row r="700" spans="2:5" ht="15.75" customHeight="1">
      <c r="B700" s="10"/>
      <c r="D700" s="17"/>
      <c r="E700" s="17"/>
    </row>
    <row r="701" spans="2:5" ht="15.75" customHeight="1">
      <c r="B701" s="10"/>
      <c r="D701" s="17"/>
      <c r="E701" s="17"/>
    </row>
    <row r="702" spans="2:5" ht="15.75" customHeight="1">
      <c r="B702" s="10"/>
      <c r="D702" s="17"/>
      <c r="E702" s="17"/>
    </row>
    <row r="703" spans="2:5" ht="15.75" customHeight="1">
      <c r="B703" s="10"/>
      <c r="D703" s="17"/>
      <c r="E703" s="17"/>
    </row>
    <row r="704" spans="2:5" ht="15.75" customHeight="1">
      <c r="B704" s="10"/>
      <c r="D704" s="17"/>
      <c r="E704" s="17"/>
    </row>
    <row r="705" spans="2:5" ht="15.75" customHeight="1">
      <c r="B705" s="10"/>
      <c r="D705" s="17"/>
      <c r="E705" s="17"/>
    </row>
    <row r="706" spans="2:5" ht="15.75" customHeight="1">
      <c r="B706" s="10"/>
      <c r="D706" s="17"/>
      <c r="E706" s="17"/>
    </row>
    <row r="707" spans="2:5" ht="15.75" customHeight="1">
      <c r="B707" s="10"/>
      <c r="D707" s="17"/>
      <c r="E707" s="17"/>
    </row>
    <row r="708" spans="2:5" ht="15.75" customHeight="1">
      <c r="B708" s="10"/>
      <c r="D708" s="17"/>
      <c r="E708" s="17"/>
    </row>
    <row r="709" spans="2:5" ht="15.75" customHeight="1">
      <c r="B709" s="10"/>
      <c r="D709" s="17"/>
      <c r="E709" s="17"/>
    </row>
    <row r="710" spans="2:5" ht="15.75" customHeight="1">
      <c r="B710" s="10"/>
      <c r="D710" s="17"/>
      <c r="E710" s="17"/>
    </row>
    <row r="711" spans="2:5" ht="15.75" customHeight="1">
      <c r="B711" s="10"/>
      <c r="D711" s="17"/>
      <c r="E711" s="17"/>
    </row>
    <row r="712" spans="2:5" ht="15.75" customHeight="1">
      <c r="B712" s="10"/>
      <c r="D712" s="17"/>
      <c r="E712" s="17"/>
    </row>
    <row r="713" spans="2:5" ht="15.75" customHeight="1">
      <c r="B713" s="10"/>
      <c r="D713" s="17"/>
      <c r="E713" s="17"/>
    </row>
    <row r="714" spans="2:5" ht="15.75" customHeight="1">
      <c r="B714" s="10"/>
      <c r="D714" s="17"/>
      <c r="E714" s="17"/>
    </row>
    <row r="715" spans="2:5" ht="15.75" customHeight="1">
      <c r="B715" s="10"/>
      <c r="D715" s="17"/>
      <c r="E715" s="17"/>
    </row>
    <row r="716" spans="2:5" ht="15.75" customHeight="1">
      <c r="B716" s="10"/>
      <c r="D716" s="17"/>
      <c r="E716" s="17"/>
    </row>
    <row r="717" spans="2:5" ht="15.75" customHeight="1">
      <c r="B717" s="10"/>
      <c r="D717" s="17"/>
      <c r="E717" s="17"/>
    </row>
    <row r="718" spans="2:5" ht="15.75" customHeight="1">
      <c r="B718" s="10"/>
      <c r="D718" s="17"/>
      <c r="E718" s="17"/>
    </row>
    <row r="719" spans="2:5" ht="15.75" customHeight="1">
      <c r="B719" s="10"/>
      <c r="D719" s="17"/>
      <c r="E719" s="17"/>
    </row>
    <row r="720" spans="2:5" ht="15.75" customHeight="1">
      <c r="B720" s="10"/>
      <c r="D720" s="17"/>
      <c r="E720" s="17"/>
    </row>
    <row r="721" spans="2:5" ht="15.75" customHeight="1">
      <c r="B721" s="10"/>
      <c r="D721" s="17"/>
      <c r="E721" s="17"/>
    </row>
    <row r="722" spans="2:5" ht="15.75" customHeight="1">
      <c r="B722" s="10"/>
      <c r="D722" s="17"/>
      <c r="E722" s="17"/>
    </row>
    <row r="723" spans="2:5" ht="15.75" customHeight="1">
      <c r="B723" s="10"/>
      <c r="D723" s="17"/>
      <c r="E723" s="17"/>
    </row>
    <row r="724" spans="2:5" ht="15.75" customHeight="1">
      <c r="B724" s="10"/>
      <c r="D724" s="17"/>
      <c r="E724" s="17"/>
    </row>
    <row r="725" spans="2:5" ht="15.75" customHeight="1">
      <c r="B725" s="10"/>
      <c r="D725" s="17"/>
      <c r="E725" s="17"/>
    </row>
    <row r="726" spans="2:5" ht="15.75" customHeight="1">
      <c r="B726" s="10"/>
      <c r="D726" s="17"/>
      <c r="E726" s="17"/>
    </row>
    <row r="727" spans="2:5" ht="15.75" customHeight="1">
      <c r="B727" s="10"/>
      <c r="D727" s="17"/>
      <c r="E727" s="17"/>
    </row>
    <row r="728" spans="2:5" ht="15.75" customHeight="1">
      <c r="B728" s="10"/>
      <c r="D728" s="17"/>
      <c r="E728" s="17"/>
    </row>
    <row r="729" spans="2:5" ht="15.75" customHeight="1">
      <c r="B729" s="10"/>
      <c r="D729" s="17"/>
      <c r="E729" s="17"/>
    </row>
    <row r="730" spans="2:5" ht="15.75" customHeight="1">
      <c r="B730" s="10"/>
      <c r="D730" s="17"/>
      <c r="E730" s="17"/>
    </row>
    <row r="731" spans="2:5" ht="15.75" customHeight="1">
      <c r="B731" s="10"/>
      <c r="D731" s="17"/>
      <c r="E731" s="17"/>
    </row>
    <row r="732" spans="2:5" ht="15.75" customHeight="1">
      <c r="B732" s="10"/>
      <c r="D732" s="17"/>
      <c r="E732" s="17"/>
    </row>
    <row r="733" spans="2:5" ht="15.75" customHeight="1">
      <c r="B733" s="10"/>
      <c r="D733" s="17"/>
      <c r="E733" s="17"/>
    </row>
    <row r="734" spans="2:5" ht="15.75" customHeight="1">
      <c r="B734" s="10"/>
      <c r="D734" s="17"/>
      <c r="E734" s="17"/>
    </row>
    <row r="735" spans="2:5" ht="15.75" customHeight="1">
      <c r="B735" s="10"/>
      <c r="D735" s="17"/>
      <c r="E735" s="17"/>
    </row>
    <row r="736" spans="2:5" ht="15.75" customHeight="1">
      <c r="B736" s="10"/>
      <c r="D736" s="17"/>
      <c r="E736" s="17"/>
    </row>
    <row r="737" spans="2:5" ht="15.75" customHeight="1">
      <c r="B737" s="10"/>
      <c r="D737" s="17"/>
      <c r="E737" s="17"/>
    </row>
    <row r="738" spans="2:5" ht="15.75" customHeight="1">
      <c r="B738" s="10"/>
      <c r="D738" s="17"/>
      <c r="E738" s="17"/>
    </row>
    <row r="739" spans="2:5" ht="15.75" customHeight="1">
      <c r="B739" s="10"/>
      <c r="D739" s="17"/>
      <c r="E739" s="17"/>
    </row>
    <row r="740" spans="2:5" ht="15.75" customHeight="1">
      <c r="B740" s="10"/>
      <c r="D740" s="17"/>
      <c r="E740" s="17"/>
    </row>
    <row r="741" spans="2:5" ht="15.75" customHeight="1">
      <c r="B741" s="10"/>
      <c r="D741" s="17"/>
      <c r="E741" s="17"/>
    </row>
    <row r="742" spans="2:5" ht="15.75" customHeight="1">
      <c r="B742" s="10"/>
      <c r="D742" s="17"/>
      <c r="E742" s="17"/>
    </row>
    <row r="743" spans="2:5" ht="15.75" customHeight="1">
      <c r="B743" s="10"/>
      <c r="D743" s="17"/>
      <c r="E743" s="17"/>
    </row>
    <row r="744" spans="2:5" ht="15.75" customHeight="1">
      <c r="B744" s="10"/>
      <c r="D744" s="17"/>
      <c r="E744" s="17"/>
    </row>
    <row r="745" spans="2:5" ht="15.75" customHeight="1">
      <c r="B745" s="10"/>
      <c r="D745" s="17"/>
      <c r="E745" s="17"/>
    </row>
    <row r="746" spans="2:5" ht="15.75" customHeight="1">
      <c r="B746" s="10"/>
      <c r="D746" s="17"/>
      <c r="E746" s="17"/>
    </row>
    <row r="747" spans="2:5" ht="15.75" customHeight="1">
      <c r="B747" s="10"/>
      <c r="D747" s="17"/>
      <c r="E747" s="17"/>
    </row>
    <row r="748" spans="2:5" ht="15.75" customHeight="1">
      <c r="B748" s="10"/>
      <c r="D748" s="17"/>
      <c r="E748" s="17"/>
    </row>
    <row r="749" spans="2:5" ht="15.75" customHeight="1">
      <c r="B749" s="10"/>
      <c r="D749" s="17"/>
      <c r="E749" s="17"/>
    </row>
    <row r="750" spans="2:5" ht="15.75" customHeight="1">
      <c r="B750" s="10"/>
      <c r="D750" s="17"/>
      <c r="E750" s="17"/>
    </row>
    <row r="751" spans="2:5" ht="15.75" customHeight="1">
      <c r="B751" s="10"/>
      <c r="D751" s="17"/>
      <c r="E751" s="17"/>
    </row>
    <row r="752" spans="2:5" ht="15.75" customHeight="1">
      <c r="B752" s="10"/>
      <c r="D752" s="17"/>
      <c r="E752" s="17"/>
    </row>
    <row r="753" spans="2:5" ht="15.75" customHeight="1">
      <c r="B753" s="10"/>
      <c r="D753" s="17"/>
      <c r="E753" s="17"/>
    </row>
    <row r="754" spans="2:5" ht="15.75" customHeight="1">
      <c r="B754" s="10"/>
      <c r="D754" s="17"/>
      <c r="E754" s="17"/>
    </row>
    <row r="755" spans="2:5" ht="15.75" customHeight="1">
      <c r="B755" s="10"/>
      <c r="D755" s="17"/>
      <c r="E755" s="17"/>
    </row>
    <row r="756" spans="2:5" ht="15.75" customHeight="1">
      <c r="B756" s="10"/>
      <c r="D756" s="17"/>
      <c r="E756" s="17"/>
    </row>
    <row r="757" spans="2:5" ht="15.75" customHeight="1">
      <c r="B757" s="10"/>
      <c r="D757" s="17"/>
      <c r="E757" s="17"/>
    </row>
    <row r="758" spans="2:5" ht="15.75" customHeight="1">
      <c r="B758" s="10"/>
      <c r="D758" s="17"/>
      <c r="E758" s="17"/>
    </row>
    <row r="759" spans="2:5" ht="15.75" customHeight="1">
      <c r="B759" s="10"/>
      <c r="D759" s="17"/>
      <c r="E759" s="17"/>
    </row>
    <row r="760" spans="2:5" ht="15.75" customHeight="1">
      <c r="B760" s="10"/>
      <c r="D760" s="17"/>
      <c r="E760" s="17"/>
    </row>
    <row r="761" spans="2:5" ht="15.75" customHeight="1">
      <c r="B761" s="10"/>
      <c r="D761" s="17"/>
      <c r="E761" s="17"/>
    </row>
    <row r="762" spans="2:5" ht="15.75" customHeight="1">
      <c r="B762" s="10"/>
      <c r="D762" s="17"/>
      <c r="E762" s="17"/>
    </row>
    <row r="763" spans="2:5" ht="15.75" customHeight="1">
      <c r="B763" s="10"/>
      <c r="D763" s="17"/>
      <c r="E763" s="17"/>
    </row>
    <row r="764" spans="2:5" ht="15.75" customHeight="1">
      <c r="B764" s="10"/>
      <c r="D764" s="17"/>
      <c r="E764" s="17"/>
    </row>
    <row r="765" spans="2:5" ht="15.75" customHeight="1">
      <c r="B765" s="10"/>
      <c r="D765" s="17"/>
      <c r="E765" s="17"/>
    </row>
    <row r="766" spans="2:5" ht="15.75" customHeight="1">
      <c r="B766" s="10"/>
      <c r="D766" s="17"/>
      <c r="E766" s="17"/>
    </row>
    <row r="767" spans="2:5" ht="15.75" customHeight="1">
      <c r="B767" s="10"/>
      <c r="D767" s="17"/>
      <c r="E767" s="17"/>
    </row>
    <row r="768" spans="2:5" ht="15.75" customHeight="1">
      <c r="B768" s="10"/>
      <c r="D768" s="17"/>
      <c r="E768" s="17"/>
    </row>
    <row r="769" spans="2:5" ht="15.75" customHeight="1">
      <c r="B769" s="10"/>
      <c r="D769" s="17"/>
      <c r="E769" s="17"/>
    </row>
    <row r="770" spans="2:5" ht="15.75" customHeight="1">
      <c r="B770" s="10"/>
      <c r="D770" s="17"/>
      <c r="E770" s="17"/>
    </row>
    <row r="771" spans="2:5" ht="15.75" customHeight="1">
      <c r="B771" s="10"/>
      <c r="D771" s="17"/>
      <c r="E771" s="17"/>
    </row>
    <row r="772" spans="2:5" ht="15.75" customHeight="1">
      <c r="B772" s="10"/>
      <c r="D772" s="17"/>
      <c r="E772" s="17"/>
    </row>
    <row r="773" spans="2:5" ht="15.75" customHeight="1">
      <c r="B773" s="10"/>
      <c r="D773" s="17"/>
      <c r="E773" s="17"/>
    </row>
    <row r="774" spans="2:5" ht="15.75" customHeight="1">
      <c r="B774" s="10"/>
      <c r="D774" s="17"/>
      <c r="E774" s="17"/>
    </row>
    <row r="775" spans="2:5" ht="15.75" customHeight="1">
      <c r="B775" s="10"/>
      <c r="D775" s="17"/>
      <c r="E775" s="17"/>
    </row>
    <row r="776" spans="2:5" ht="15.75" customHeight="1">
      <c r="B776" s="10"/>
      <c r="D776" s="17"/>
      <c r="E776" s="17"/>
    </row>
    <row r="777" spans="2:5" ht="15.75" customHeight="1">
      <c r="B777" s="10"/>
      <c r="D777" s="17"/>
      <c r="E777" s="17"/>
    </row>
    <row r="778" spans="2:5" ht="15.75" customHeight="1">
      <c r="B778" s="10"/>
      <c r="D778" s="17"/>
      <c r="E778" s="17"/>
    </row>
    <row r="779" spans="2:5" ht="15.75" customHeight="1">
      <c r="B779" s="10"/>
      <c r="D779" s="17"/>
      <c r="E779" s="17"/>
    </row>
    <row r="780" spans="2:5" ht="15.75" customHeight="1">
      <c r="B780" s="10"/>
      <c r="D780" s="17"/>
      <c r="E780" s="17"/>
    </row>
    <row r="781" spans="2:5" ht="15.75" customHeight="1">
      <c r="B781" s="10"/>
      <c r="D781" s="17"/>
      <c r="E781" s="17"/>
    </row>
    <row r="782" spans="2:5" ht="15.75" customHeight="1">
      <c r="B782" s="10"/>
      <c r="D782" s="17"/>
      <c r="E782" s="17"/>
    </row>
    <row r="783" spans="2:5" ht="15.75" customHeight="1">
      <c r="B783" s="10"/>
      <c r="D783" s="17"/>
      <c r="E783" s="17"/>
    </row>
    <row r="784" spans="2:5" ht="15.75" customHeight="1">
      <c r="B784" s="10"/>
      <c r="D784" s="17"/>
      <c r="E784" s="17"/>
    </row>
    <row r="785" spans="2:5" ht="15.75" customHeight="1">
      <c r="B785" s="10"/>
      <c r="D785" s="17"/>
      <c r="E785" s="17"/>
    </row>
    <row r="786" spans="2:5" ht="15.75" customHeight="1">
      <c r="B786" s="10"/>
      <c r="D786" s="17"/>
      <c r="E786" s="17"/>
    </row>
    <row r="787" spans="2:5" ht="15.75" customHeight="1">
      <c r="B787" s="10"/>
      <c r="D787" s="17"/>
      <c r="E787" s="17"/>
    </row>
    <row r="788" spans="2:5" ht="15.75" customHeight="1">
      <c r="B788" s="10"/>
      <c r="D788" s="17"/>
      <c r="E788" s="17"/>
    </row>
    <row r="789" spans="2:5" ht="15.75" customHeight="1">
      <c r="B789" s="10"/>
      <c r="D789" s="17"/>
      <c r="E789" s="17"/>
    </row>
    <row r="790" spans="2:5" ht="15.75" customHeight="1">
      <c r="B790" s="10"/>
      <c r="D790" s="17"/>
      <c r="E790" s="17"/>
    </row>
    <row r="791" spans="2:5" ht="15.75" customHeight="1">
      <c r="B791" s="10"/>
      <c r="D791" s="17"/>
      <c r="E791" s="17"/>
    </row>
    <row r="792" spans="2:5" ht="15.75" customHeight="1">
      <c r="B792" s="10"/>
      <c r="D792" s="17"/>
      <c r="E792" s="17"/>
    </row>
    <row r="793" spans="2:5" ht="15.75" customHeight="1">
      <c r="B793" s="10"/>
      <c r="D793" s="17"/>
      <c r="E793" s="17"/>
    </row>
    <row r="794" spans="2:5" ht="15.75" customHeight="1">
      <c r="B794" s="10"/>
      <c r="D794" s="17"/>
      <c r="E794" s="17"/>
    </row>
    <row r="795" spans="2:5" ht="15.75" customHeight="1">
      <c r="B795" s="10"/>
      <c r="D795" s="17"/>
      <c r="E795" s="17"/>
    </row>
    <row r="796" spans="2:5" ht="15.75" customHeight="1">
      <c r="B796" s="10"/>
      <c r="D796" s="17"/>
      <c r="E796" s="17"/>
    </row>
    <row r="797" spans="2:5" ht="15.75" customHeight="1">
      <c r="B797" s="10"/>
      <c r="D797" s="17"/>
      <c r="E797" s="17"/>
    </row>
    <row r="798" spans="2:5" ht="15.75" customHeight="1">
      <c r="B798" s="10"/>
      <c r="D798" s="17"/>
      <c r="E798" s="17"/>
    </row>
    <row r="799" spans="2:5" ht="15.75" customHeight="1">
      <c r="B799" s="10"/>
      <c r="D799" s="17"/>
      <c r="E799" s="17"/>
    </row>
    <row r="800" spans="2:5" ht="15.75" customHeight="1">
      <c r="B800" s="10"/>
      <c r="D800" s="17"/>
      <c r="E800" s="17"/>
    </row>
    <row r="801" spans="2:5" ht="15.75" customHeight="1">
      <c r="B801" s="10"/>
      <c r="D801" s="17"/>
      <c r="E801" s="17"/>
    </row>
    <row r="802" spans="2:5" ht="15.75" customHeight="1">
      <c r="B802" s="10"/>
      <c r="D802" s="17"/>
      <c r="E802" s="17"/>
    </row>
    <row r="803" spans="2:5" ht="15.75" customHeight="1">
      <c r="B803" s="10"/>
      <c r="D803" s="17"/>
      <c r="E803" s="17"/>
    </row>
    <row r="804" spans="2:5" ht="15.75" customHeight="1">
      <c r="B804" s="10"/>
      <c r="D804" s="17"/>
      <c r="E804" s="17"/>
    </row>
    <row r="805" spans="2:5" ht="15.75" customHeight="1">
      <c r="B805" s="10"/>
      <c r="D805" s="17"/>
      <c r="E805" s="17"/>
    </row>
    <row r="806" spans="2:5" ht="15.75" customHeight="1">
      <c r="B806" s="10"/>
      <c r="D806" s="17"/>
      <c r="E806" s="17"/>
    </row>
    <row r="807" spans="2:5" ht="15.75" customHeight="1">
      <c r="B807" s="10"/>
      <c r="D807" s="17"/>
      <c r="E807" s="17"/>
    </row>
    <row r="808" spans="2:5" ht="15.75" customHeight="1">
      <c r="B808" s="10"/>
      <c r="D808" s="17"/>
      <c r="E808" s="17"/>
    </row>
    <row r="809" spans="2:5" ht="15.75" customHeight="1">
      <c r="B809" s="10"/>
      <c r="D809" s="17"/>
      <c r="E809" s="17"/>
    </row>
    <row r="810" spans="2:5" ht="15.75" customHeight="1">
      <c r="B810" s="10"/>
      <c r="D810" s="17"/>
      <c r="E810" s="17"/>
    </row>
    <row r="811" spans="2:5" ht="15.75" customHeight="1">
      <c r="B811" s="10"/>
      <c r="D811" s="17"/>
      <c r="E811" s="17"/>
    </row>
    <row r="812" spans="2:5" ht="15.75" customHeight="1">
      <c r="B812" s="10"/>
      <c r="D812" s="17"/>
      <c r="E812" s="17"/>
    </row>
    <row r="813" spans="2:5" ht="15.75" customHeight="1">
      <c r="B813" s="10"/>
      <c r="D813" s="17"/>
      <c r="E813" s="17"/>
    </row>
    <row r="814" spans="2:5" ht="15.75" customHeight="1">
      <c r="B814" s="10"/>
      <c r="D814" s="17"/>
      <c r="E814" s="17"/>
    </row>
    <row r="815" spans="2:5" ht="15.75" customHeight="1">
      <c r="B815" s="10"/>
      <c r="D815" s="17"/>
      <c r="E815" s="17"/>
    </row>
    <row r="816" spans="2:5" ht="15.75" customHeight="1">
      <c r="B816" s="10"/>
      <c r="D816" s="17"/>
      <c r="E816" s="17"/>
    </row>
    <row r="817" spans="2:5" ht="15.75" customHeight="1">
      <c r="B817" s="10"/>
      <c r="D817" s="17"/>
      <c r="E817" s="17"/>
    </row>
    <row r="818" spans="2:5" ht="15.75" customHeight="1">
      <c r="B818" s="10"/>
      <c r="D818" s="17"/>
      <c r="E818" s="17"/>
    </row>
    <row r="819" spans="2:5" ht="15.75" customHeight="1">
      <c r="B819" s="10"/>
      <c r="D819" s="17"/>
      <c r="E819" s="17"/>
    </row>
    <row r="820" spans="2:5" ht="15.75" customHeight="1">
      <c r="B820" s="10"/>
      <c r="D820" s="17"/>
      <c r="E820" s="17"/>
    </row>
    <row r="821" spans="2:5" ht="15.75" customHeight="1">
      <c r="B821" s="10"/>
      <c r="D821" s="17"/>
      <c r="E821" s="17"/>
    </row>
    <row r="822" spans="2:5" ht="15.75" customHeight="1">
      <c r="B822" s="10"/>
      <c r="D822" s="17"/>
      <c r="E822" s="17"/>
    </row>
    <row r="823" spans="2:5" ht="15.75" customHeight="1">
      <c r="B823" s="10"/>
      <c r="D823" s="17"/>
      <c r="E823" s="17"/>
    </row>
    <row r="824" spans="2:5" ht="15.75" customHeight="1">
      <c r="B824" s="10"/>
      <c r="D824" s="17"/>
      <c r="E824" s="17"/>
    </row>
    <row r="825" spans="2:5" ht="15.75" customHeight="1">
      <c r="B825" s="10"/>
      <c r="D825" s="17"/>
      <c r="E825" s="17"/>
    </row>
    <row r="826" spans="2:5" ht="15.75" customHeight="1">
      <c r="B826" s="10"/>
      <c r="D826" s="17"/>
      <c r="E826" s="17"/>
    </row>
    <row r="827" spans="2:5" ht="15.75" customHeight="1">
      <c r="B827" s="10"/>
      <c r="D827" s="17"/>
      <c r="E827" s="17"/>
    </row>
    <row r="828" spans="2:5" ht="15.75" customHeight="1">
      <c r="B828" s="10"/>
      <c r="D828" s="17"/>
      <c r="E828" s="17"/>
    </row>
    <row r="829" spans="2:5" ht="15.75" customHeight="1">
      <c r="B829" s="10"/>
      <c r="D829" s="17"/>
      <c r="E829" s="17"/>
    </row>
    <row r="830" spans="2:5" ht="15.75" customHeight="1">
      <c r="B830" s="10"/>
      <c r="D830" s="17"/>
      <c r="E830" s="17"/>
    </row>
    <row r="831" spans="2:5" ht="15.75" customHeight="1">
      <c r="B831" s="10"/>
      <c r="D831" s="17"/>
      <c r="E831" s="17"/>
    </row>
    <row r="832" spans="2:5" ht="15.75" customHeight="1">
      <c r="B832" s="10"/>
      <c r="D832" s="17"/>
      <c r="E832" s="17"/>
    </row>
    <row r="833" spans="2:5" ht="15.75" customHeight="1">
      <c r="B833" s="10"/>
      <c r="D833" s="17"/>
      <c r="E833" s="17"/>
    </row>
    <row r="834" spans="2:5" ht="15.75" customHeight="1">
      <c r="B834" s="10"/>
      <c r="D834" s="17"/>
      <c r="E834" s="17"/>
    </row>
    <row r="835" spans="2:5" ht="15.75" customHeight="1">
      <c r="B835" s="10"/>
      <c r="D835" s="17"/>
      <c r="E835" s="17"/>
    </row>
    <row r="836" spans="2:5" ht="15.75" customHeight="1">
      <c r="B836" s="10"/>
      <c r="D836" s="17"/>
      <c r="E836" s="17"/>
    </row>
    <row r="837" spans="2:5" ht="15.75" customHeight="1">
      <c r="B837" s="10"/>
      <c r="D837" s="17"/>
      <c r="E837" s="17"/>
    </row>
    <row r="838" spans="2:5" ht="15.75" customHeight="1">
      <c r="B838" s="10"/>
      <c r="D838" s="17"/>
      <c r="E838" s="17"/>
    </row>
    <row r="839" spans="2:5" ht="15.75" customHeight="1">
      <c r="B839" s="10"/>
      <c r="D839" s="17"/>
      <c r="E839" s="17"/>
    </row>
    <row r="840" spans="2:5" ht="15.75" customHeight="1">
      <c r="B840" s="10"/>
      <c r="D840" s="17"/>
      <c r="E840" s="17"/>
    </row>
    <row r="841" spans="2:5" ht="15.75" customHeight="1">
      <c r="B841" s="10"/>
      <c r="D841" s="17"/>
      <c r="E841" s="17"/>
    </row>
    <row r="842" spans="2:5" ht="15.75" customHeight="1">
      <c r="B842" s="10"/>
      <c r="D842" s="17"/>
      <c r="E842" s="17"/>
    </row>
    <row r="843" spans="2:5" ht="15.75" customHeight="1">
      <c r="B843" s="10"/>
      <c r="D843" s="17"/>
      <c r="E843" s="17"/>
    </row>
    <row r="844" spans="2:5" ht="15.75" customHeight="1">
      <c r="B844" s="10"/>
      <c r="D844" s="17"/>
      <c r="E844" s="17"/>
    </row>
    <row r="845" spans="2:5" ht="15.75" customHeight="1">
      <c r="B845" s="10"/>
      <c r="D845" s="17"/>
      <c r="E845" s="17"/>
    </row>
    <row r="846" spans="2:5" ht="15.75" customHeight="1">
      <c r="B846" s="10"/>
      <c r="D846" s="17"/>
      <c r="E846" s="17"/>
    </row>
    <row r="847" spans="2:5" ht="15.75" customHeight="1">
      <c r="B847" s="10"/>
      <c r="D847" s="17"/>
      <c r="E847" s="17"/>
    </row>
    <row r="848" spans="2:5" ht="15.75" customHeight="1">
      <c r="B848" s="10"/>
      <c r="D848" s="17"/>
      <c r="E848" s="17"/>
    </row>
    <row r="849" spans="2:5" ht="15.75" customHeight="1">
      <c r="B849" s="10"/>
      <c r="D849" s="17"/>
      <c r="E849" s="17"/>
    </row>
    <row r="850" spans="2:5" ht="15.75" customHeight="1">
      <c r="B850" s="10"/>
      <c r="D850" s="17"/>
      <c r="E850" s="17"/>
    </row>
    <row r="851" spans="2:5" ht="15.75" customHeight="1">
      <c r="B851" s="10"/>
      <c r="D851" s="17"/>
      <c r="E851" s="17"/>
    </row>
    <row r="852" spans="2:5" ht="15.75" customHeight="1">
      <c r="B852" s="10"/>
      <c r="D852" s="17"/>
      <c r="E852" s="17"/>
    </row>
    <row r="853" spans="2:5" ht="15.75" customHeight="1">
      <c r="B853" s="10"/>
      <c r="D853" s="17"/>
      <c r="E853" s="17"/>
    </row>
    <row r="854" spans="2:5" ht="15.75" customHeight="1">
      <c r="B854" s="10"/>
      <c r="D854" s="17"/>
      <c r="E854" s="17"/>
    </row>
    <row r="855" spans="2:5" ht="15.75" customHeight="1">
      <c r="B855" s="10"/>
      <c r="D855" s="17"/>
      <c r="E855" s="17"/>
    </row>
    <row r="856" spans="2:5" ht="15.75" customHeight="1">
      <c r="B856" s="10"/>
      <c r="D856" s="17"/>
      <c r="E856" s="17"/>
    </row>
    <row r="857" spans="2:5" ht="15.75" customHeight="1">
      <c r="B857" s="10"/>
      <c r="D857" s="17"/>
      <c r="E857" s="17"/>
    </row>
    <row r="858" spans="2:5" ht="15.75" customHeight="1">
      <c r="B858" s="10"/>
      <c r="D858" s="17"/>
      <c r="E858" s="17"/>
    </row>
    <row r="859" spans="2:5" ht="15.75" customHeight="1">
      <c r="B859" s="10"/>
      <c r="D859" s="17"/>
      <c r="E859" s="17"/>
    </row>
    <row r="860" spans="2:5" ht="15.75" customHeight="1">
      <c r="B860" s="10"/>
      <c r="D860" s="17"/>
      <c r="E860" s="17"/>
    </row>
    <row r="861" spans="2:5" ht="15.75" customHeight="1">
      <c r="B861" s="10"/>
      <c r="D861" s="17"/>
      <c r="E861" s="17"/>
    </row>
    <row r="862" spans="2:5" ht="15.75" customHeight="1">
      <c r="B862" s="10"/>
      <c r="D862" s="17"/>
      <c r="E862" s="17"/>
    </row>
    <row r="863" spans="2:5" ht="15.75" customHeight="1">
      <c r="B863" s="10"/>
      <c r="D863" s="17"/>
      <c r="E863" s="17"/>
    </row>
    <row r="864" spans="2:5" ht="15.75" customHeight="1">
      <c r="B864" s="10"/>
      <c r="D864" s="17"/>
      <c r="E864" s="17"/>
    </row>
    <row r="865" spans="2:5" ht="15.75" customHeight="1">
      <c r="B865" s="10"/>
      <c r="D865" s="17"/>
      <c r="E865" s="17"/>
    </row>
    <row r="866" spans="2:5" ht="15.75" customHeight="1">
      <c r="B866" s="10"/>
      <c r="D866" s="17"/>
      <c r="E866" s="17"/>
    </row>
    <row r="867" spans="2:5" ht="15.75" customHeight="1">
      <c r="B867" s="10"/>
      <c r="D867" s="17"/>
      <c r="E867" s="17"/>
    </row>
    <row r="868" spans="2:5" ht="15.75" customHeight="1">
      <c r="B868" s="10"/>
      <c r="D868" s="17"/>
      <c r="E868" s="17"/>
    </row>
    <row r="869" spans="2:5" ht="15.75" customHeight="1">
      <c r="B869" s="10"/>
      <c r="D869" s="17"/>
      <c r="E869" s="17"/>
    </row>
    <row r="870" spans="2:5" ht="15.75" customHeight="1">
      <c r="B870" s="10"/>
      <c r="D870" s="17"/>
      <c r="E870" s="17"/>
    </row>
    <row r="871" spans="2:5" ht="15.75" customHeight="1">
      <c r="B871" s="10"/>
      <c r="D871" s="17"/>
      <c r="E871" s="17"/>
    </row>
    <row r="872" spans="2:5" ht="15.75" customHeight="1">
      <c r="B872" s="10"/>
      <c r="D872" s="17"/>
      <c r="E872" s="17"/>
    </row>
    <row r="873" spans="2:5" ht="15.75" customHeight="1">
      <c r="B873" s="10"/>
      <c r="D873" s="17"/>
      <c r="E873" s="17"/>
    </row>
    <row r="874" spans="2:5" ht="15.75" customHeight="1">
      <c r="B874" s="10"/>
      <c r="D874" s="17"/>
      <c r="E874" s="17"/>
    </row>
    <row r="875" spans="2:5" ht="15.75" customHeight="1">
      <c r="B875" s="10"/>
      <c r="D875" s="17"/>
      <c r="E875" s="17"/>
    </row>
    <row r="876" spans="2:5" ht="15.75" customHeight="1">
      <c r="B876" s="10"/>
      <c r="D876" s="17"/>
      <c r="E876" s="17"/>
    </row>
    <row r="877" spans="2:5" ht="15.75" customHeight="1">
      <c r="B877" s="10"/>
      <c r="D877" s="17"/>
      <c r="E877" s="17"/>
    </row>
    <row r="878" spans="2:5" ht="15.75" customHeight="1">
      <c r="B878" s="10"/>
      <c r="D878" s="17"/>
      <c r="E878" s="17"/>
    </row>
    <row r="879" spans="2:5" ht="15.75" customHeight="1">
      <c r="B879" s="10"/>
      <c r="D879" s="17"/>
      <c r="E879" s="17"/>
    </row>
    <row r="880" spans="2:5" ht="15.75" customHeight="1">
      <c r="B880" s="10"/>
      <c r="D880" s="17"/>
      <c r="E880" s="17"/>
    </row>
    <row r="881" spans="2:5" ht="15.75" customHeight="1">
      <c r="B881" s="10"/>
      <c r="D881" s="17"/>
      <c r="E881" s="17"/>
    </row>
    <row r="882" spans="2:5" ht="15.75" customHeight="1">
      <c r="B882" s="10"/>
      <c r="D882" s="17"/>
      <c r="E882" s="17"/>
    </row>
    <row r="883" spans="2:5" ht="15.75" customHeight="1">
      <c r="B883" s="10"/>
      <c r="D883" s="17"/>
      <c r="E883" s="17"/>
    </row>
    <row r="884" spans="2:5" ht="15.75" customHeight="1">
      <c r="B884" s="10"/>
      <c r="D884" s="17"/>
      <c r="E884" s="17"/>
    </row>
    <row r="885" spans="2:5" ht="15.75" customHeight="1">
      <c r="B885" s="10"/>
      <c r="D885" s="17"/>
      <c r="E885" s="17"/>
    </row>
    <row r="886" spans="2:5" ht="15.75" customHeight="1">
      <c r="B886" s="10"/>
      <c r="D886" s="17"/>
      <c r="E886" s="17"/>
    </row>
    <row r="887" spans="2:5" ht="15.75" customHeight="1">
      <c r="B887" s="10"/>
      <c r="D887" s="17"/>
      <c r="E887" s="17"/>
    </row>
    <row r="888" spans="2:5" ht="15.75" customHeight="1">
      <c r="B888" s="10"/>
      <c r="D888" s="17"/>
      <c r="E888" s="17"/>
    </row>
    <row r="889" spans="2:5" ht="15.75" customHeight="1">
      <c r="B889" s="10"/>
      <c r="D889" s="17"/>
      <c r="E889" s="17"/>
    </row>
    <row r="890" spans="2:5" ht="15.75" customHeight="1">
      <c r="B890" s="10"/>
      <c r="D890" s="17"/>
      <c r="E890" s="17"/>
    </row>
    <row r="891" spans="2:5" ht="15.75" customHeight="1">
      <c r="B891" s="10"/>
      <c r="D891" s="17"/>
      <c r="E891" s="17"/>
    </row>
    <row r="892" spans="2:5" ht="15.75" customHeight="1">
      <c r="B892" s="10"/>
      <c r="D892" s="17"/>
      <c r="E892" s="17"/>
    </row>
    <row r="893" spans="2:5" ht="15.75" customHeight="1">
      <c r="B893" s="10"/>
      <c r="D893" s="17"/>
      <c r="E893" s="17"/>
    </row>
    <row r="894" spans="2:5" ht="15.75" customHeight="1">
      <c r="B894" s="10"/>
      <c r="D894" s="17"/>
      <c r="E894" s="17"/>
    </row>
    <row r="895" spans="2:5" ht="15.75" customHeight="1">
      <c r="B895" s="10"/>
      <c r="D895" s="17"/>
      <c r="E895" s="17"/>
    </row>
    <row r="896" spans="2:5" ht="15.75" customHeight="1">
      <c r="B896" s="10"/>
      <c r="D896" s="17"/>
      <c r="E896" s="17"/>
    </row>
    <row r="897" spans="2:5" ht="15.75" customHeight="1">
      <c r="B897" s="10"/>
      <c r="D897" s="17"/>
      <c r="E897" s="17"/>
    </row>
    <row r="898" spans="2:5" ht="15.75" customHeight="1">
      <c r="B898" s="10"/>
      <c r="D898" s="17"/>
      <c r="E898" s="17"/>
    </row>
    <row r="899" spans="2:5" ht="15.75" customHeight="1">
      <c r="B899" s="10"/>
      <c r="D899" s="17"/>
      <c r="E899" s="17"/>
    </row>
    <row r="900" spans="2:5" ht="15.75" customHeight="1">
      <c r="B900" s="10"/>
      <c r="D900" s="17"/>
      <c r="E900" s="17"/>
    </row>
    <row r="901" spans="2:5" ht="15.75" customHeight="1">
      <c r="B901" s="10"/>
      <c r="D901" s="17"/>
      <c r="E901" s="17"/>
    </row>
    <row r="902" spans="2:5" ht="15.75" customHeight="1">
      <c r="B902" s="10"/>
      <c r="D902" s="17"/>
      <c r="E902" s="17"/>
    </row>
    <row r="903" spans="2:5" ht="15.75" customHeight="1">
      <c r="B903" s="10"/>
      <c r="D903" s="17"/>
      <c r="E903" s="17"/>
    </row>
    <row r="904" spans="2:5" ht="15.75" customHeight="1">
      <c r="B904" s="10"/>
      <c r="D904" s="17"/>
      <c r="E904" s="17"/>
    </row>
    <row r="905" spans="2:5" ht="15.75" customHeight="1">
      <c r="B905" s="10"/>
      <c r="D905" s="17"/>
      <c r="E905" s="17"/>
    </row>
    <row r="906" spans="2:5" ht="15.75" customHeight="1">
      <c r="B906" s="10"/>
      <c r="D906" s="17"/>
      <c r="E906" s="17"/>
    </row>
    <row r="907" spans="2:5" ht="15.75" customHeight="1">
      <c r="B907" s="10"/>
      <c r="D907" s="17"/>
      <c r="E907" s="17"/>
    </row>
    <row r="908" spans="2:5" ht="15.75" customHeight="1">
      <c r="B908" s="10"/>
      <c r="D908" s="17"/>
      <c r="E908" s="17"/>
    </row>
    <row r="909" spans="2:5" ht="15.75" customHeight="1">
      <c r="B909" s="10"/>
      <c r="D909" s="17"/>
      <c r="E909" s="17"/>
    </row>
    <row r="910" spans="2:5" ht="15.75" customHeight="1">
      <c r="B910" s="10"/>
      <c r="D910" s="17"/>
      <c r="E910" s="17"/>
    </row>
    <row r="911" spans="2:5" ht="15.75" customHeight="1">
      <c r="B911" s="10"/>
      <c r="D911" s="17"/>
      <c r="E911" s="17"/>
    </row>
    <row r="912" spans="2:5" ht="15.75" customHeight="1">
      <c r="B912" s="10"/>
      <c r="D912" s="17"/>
      <c r="E912" s="17"/>
    </row>
    <row r="913" spans="2:5" ht="15.75" customHeight="1">
      <c r="B913" s="10"/>
      <c r="D913" s="17"/>
      <c r="E913" s="17"/>
    </row>
    <row r="914" spans="2:5" ht="15.75" customHeight="1">
      <c r="B914" s="10"/>
      <c r="D914" s="17"/>
      <c r="E914" s="17"/>
    </row>
    <row r="915" spans="2:5" ht="15.75" customHeight="1">
      <c r="B915" s="10"/>
      <c r="D915" s="17"/>
      <c r="E915" s="17"/>
    </row>
    <row r="916" spans="2:5" ht="15.75" customHeight="1">
      <c r="B916" s="10"/>
      <c r="D916" s="17"/>
      <c r="E916" s="17"/>
    </row>
    <row r="917" spans="2:5" ht="15.75" customHeight="1">
      <c r="B917" s="10"/>
      <c r="D917" s="17"/>
      <c r="E917" s="17"/>
    </row>
    <row r="918" spans="2:5" ht="15.75" customHeight="1">
      <c r="B918" s="10"/>
      <c r="D918" s="17"/>
      <c r="E918" s="17"/>
    </row>
    <row r="919" spans="2:5" ht="15.75" customHeight="1">
      <c r="B919" s="10"/>
      <c r="D919" s="17"/>
      <c r="E919" s="17"/>
    </row>
    <row r="920" spans="2:5" ht="15.75" customHeight="1">
      <c r="B920" s="10"/>
      <c r="D920" s="17"/>
      <c r="E920" s="17"/>
    </row>
    <row r="921" spans="2:5" ht="15.75" customHeight="1">
      <c r="B921" s="10"/>
      <c r="D921" s="17"/>
      <c r="E921" s="17"/>
    </row>
    <row r="922" spans="2:5" ht="15.75" customHeight="1">
      <c r="B922" s="10"/>
      <c r="D922" s="17"/>
      <c r="E922" s="17"/>
    </row>
    <row r="923" spans="2:5" ht="15.75" customHeight="1">
      <c r="B923" s="10"/>
      <c r="D923" s="17"/>
      <c r="E923" s="17"/>
    </row>
    <row r="924" spans="2:5" ht="15.75" customHeight="1">
      <c r="B924" s="10"/>
      <c r="D924" s="17"/>
      <c r="E924" s="17"/>
    </row>
    <row r="925" spans="2:5" ht="15.75" customHeight="1">
      <c r="B925" s="10"/>
      <c r="D925" s="17"/>
      <c r="E925" s="17"/>
    </row>
    <row r="926" spans="2:5" ht="15.75" customHeight="1">
      <c r="B926" s="10"/>
      <c r="D926" s="17"/>
      <c r="E926" s="17"/>
    </row>
    <row r="927" spans="2:5" ht="15.75" customHeight="1">
      <c r="B927" s="10"/>
      <c r="D927" s="17"/>
      <c r="E927" s="17"/>
    </row>
    <row r="928" spans="2:5" ht="15.75" customHeight="1">
      <c r="B928" s="10"/>
      <c r="D928" s="17"/>
      <c r="E928" s="17"/>
    </row>
    <row r="929" spans="2:5" ht="15.75" customHeight="1">
      <c r="B929" s="10"/>
      <c r="D929" s="17"/>
      <c r="E929" s="17"/>
    </row>
    <row r="930" spans="2:5" ht="15.75" customHeight="1">
      <c r="B930" s="10"/>
      <c r="D930" s="17"/>
      <c r="E930" s="17"/>
    </row>
    <row r="931" spans="2:5" ht="15.75" customHeight="1">
      <c r="B931" s="10"/>
      <c r="D931" s="17"/>
      <c r="E931" s="17"/>
    </row>
    <row r="932" spans="2:5" ht="15.75" customHeight="1">
      <c r="B932" s="10"/>
      <c r="D932" s="17"/>
      <c r="E932" s="17"/>
    </row>
    <row r="933" spans="2:5" ht="15.75" customHeight="1">
      <c r="B933" s="10"/>
      <c r="D933" s="17"/>
      <c r="E933" s="17"/>
    </row>
    <row r="934" spans="2:5" ht="15.75" customHeight="1">
      <c r="B934" s="10"/>
      <c r="D934" s="17"/>
      <c r="E934" s="17"/>
    </row>
    <row r="935" spans="2:5" ht="15.75" customHeight="1">
      <c r="B935" s="10"/>
      <c r="D935" s="17"/>
      <c r="E935" s="17"/>
    </row>
    <row r="936" spans="2:5" ht="15.75" customHeight="1">
      <c r="B936" s="10"/>
      <c r="D936" s="17"/>
      <c r="E936" s="17"/>
    </row>
    <row r="937" spans="2:5" ht="15.75" customHeight="1">
      <c r="B937" s="10"/>
      <c r="D937" s="17"/>
      <c r="E937" s="17"/>
    </row>
    <row r="938" spans="2:5" ht="15.75" customHeight="1">
      <c r="B938" s="10"/>
      <c r="D938" s="17"/>
      <c r="E938" s="17"/>
    </row>
    <row r="939" spans="2:5" ht="15.75" customHeight="1">
      <c r="B939" s="10"/>
      <c r="D939" s="17"/>
      <c r="E939" s="17"/>
    </row>
    <row r="940" spans="2:5" ht="15.75" customHeight="1">
      <c r="B940" s="10"/>
      <c r="D940" s="17"/>
      <c r="E940" s="17"/>
    </row>
    <row r="941" spans="2:5" ht="15.75" customHeight="1">
      <c r="B941" s="10"/>
      <c r="D941" s="17"/>
      <c r="E941" s="17"/>
    </row>
    <row r="942" spans="2:5" ht="15.75" customHeight="1">
      <c r="B942" s="10"/>
      <c r="D942" s="17"/>
      <c r="E942" s="17"/>
    </row>
    <row r="943" spans="2:5" ht="15.75" customHeight="1">
      <c r="B943" s="10"/>
      <c r="D943" s="17"/>
      <c r="E943" s="17"/>
    </row>
    <row r="944" spans="2:5" ht="15.75" customHeight="1">
      <c r="B944" s="10"/>
      <c r="D944" s="17"/>
      <c r="E944" s="17"/>
    </row>
    <row r="945" spans="2:5" ht="15.75" customHeight="1">
      <c r="B945" s="10"/>
      <c r="D945" s="17"/>
      <c r="E945" s="17"/>
    </row>
    <row r="946" spans="2:5" ht="15.75" customHeight="1">
      <c r="B946" s="10"/>
      <c r="D946" s="17"/>
      <c r="E946" s="17"/>
    </row>
    <row r="947" spans="2:5" ht="15.75" customHeight="1">
      <c r="B947" s="10"/>
      <c r="D947" s="17"/>
      <c r="E947" s="17"/>
    </row>
    <row r="948" spans="2:5" ht="15.75" customHeight="1">
      <c r="B948" s="10"/>
      <c r="D948" s="17"/>
      <c r="E948" s="17"/>
    </row>
    <row r="949" spans="2:5" ht="15.75" customHeight="1">
      <c r="B949" s="10"/>
      <c r="D949" s="17"/>
      <c r="E949" s="17"/>
    </row>
    <row r="950" spans="2:5" ht="15.75" customHeight="1">
      <c r="B950" s="10"/>
      <c r="D950" s="17"/>
      <c r="E950" s="17"/>
    </row>
    <row r="951" spans="2:5" ht="15.75" customHeight="1">
      <c r="B951" s="10"/>
      <c r="D951" s="17"/>
      <c r="E951" s="17"/>
    </row>
    <row r="952" spans="2:5" ht="15.75" customHeight="1">
      <c r="B952" s="10"/>
      <c r="D952" s="17"/>
      <c r="E952" s="17"/>
    </row>
    <row r="953" spans="2:5" ht="15.75" customHeight="1">
      <c r="B953" s="10"/>
      <c r="D953" s="17"/>
      <c r="E953" s="17"/>
    </row>
    <row r="954" spans="2:5" ht="15.75" customHeight="1">
      <c r="B954" s="10"/>
      <c r="D954" s="17"/>
      <c r="E954" s="17"/>
    </row>
    <row r="955" spans="2:5" ht="15.75" customHeight="1">
      <c r="B955" s="10"/>
      <c r="D955" s="17"/>
      <c r="E955" s="17"/>
    </row>
    <row r="956" spans="2:5" ht="15.75" customHeight="1">
      <c r="B956" s="10"/>
      <c r="D956" s="17"/>
      <c r="E956" s="17"/>
    </row>
    <row r="957" spans="2:5" ht="15.75" customHeight="1">
      <c r="B957" s="10"/>
      <c r="D957" s="17"/>
      <c r="E957" s="17"/>
    </row>
    <row r="958" spans="2:5" ht="15.75" customHeight="1">
      <c r="B958" s="10"/>
      <c r="D958" s="17"/>
      <c r="E958" s="17"/>
    </row>
    <row r="959" spans="2:5" ht="15.75" customHeight="1">
      <c r="B959" s="10"/>
      <c r="D959" s="17"/>
      <c r="E959" s="17"/>
    </row>
    <row r="960" spans="2:5" ht="15.75" customHeight="1">
      <c r="B960" s="10"/>
      <c r="D960" s="17"/>
      <c r="E960" s="17"/>
    </row>
    <row r="961" spans="2:5" ht="15.75" customHeight="1">
      <c r="B961" s="10"/>
      <c r="D961" s="17"/>
      <c r="E961" s="17"/>
    </row>
    <row r="962" spans="2:5" ht="15.75" customHeight="1">
      <c r="B962" s="10"/>
      <c r="D962" s="17"/>
      <c r="E962" s="17"/>
    </row>
    <row r="963" spans="2:5" ht="15.75" customHeight="1">
      <c r="B963" s="10"/>
      <c r="D963" s="17"/>
      <c r="E963" s="17"/>
    </row>
    <row r="964" spans="2:5" ht="15.75" customHeight="1">
      <c r="B964" s="10"/>
      <c r="D964" s="17"/>
      <c r="E964" s="17"/>
    </row>
    <row r="965" spans="2:5" ht="15.75" customHeight="1">
      <c r="B965" s="10"/>
      <c r="D965" s="17"/>
      <c r="E965" s="17"/>
    </row>
    <row r="966" spans="2:5" ht="15.75" customHeight="1">
      <c r="B966" s="10"/>
      <c r="D966" s="17"/>
      <c r="E966" s="17"/>
    </row>
    <row r="967" spans="2:5" ht="15.75" customHeight="1">
      <c r="B967" s="10"/>
      <c r="D967" s="17"/>
      <c r="E967" s="17"/>
    </row>
    <row r="968" spans="2:5" ht="15.75" customHeight="1">
      <c r="B968" s="10"/>
      <c r="D968" s="17"/>
      <c r="E968" s="17"/>
    </row>
    <row r="969" spans="2:5" ht="15.75" customHeight="1">
      <c r="B969" s="10"/>
      <c r="D969" s="17"/>
      <c r="E969" s="17"/>
    </row>
    <row r="970" spans="2:5" ht="15.75" customHeight="1">
      <c r="B970" s="10"/>
      <c r="D970" s="17"/>
      <c r="E970" s="17"/>
    </row>
    <row r="971" spans="2:5" ht="15.75" customHeight="1">
      <c r="B971" s="10"/>
      <c r="D971" s="17"/>
      <c r="E971" s="17"/>
    </row>
    <row r="972" spans="2:5" ht="15.75" customHeight="1">
      <c r="B972" s="10"/>
      <c r="D972" s="17"/>
      <c r="E972" s="17"/>
    </row>
    <row r="973" spans="2:5" ht="15.75" customHeight="1">
      <c r="B973" s="10"/>
      <c r="D973" s="17"/>
      <c r="E973" s="17"/>
    </row>
    <row r="974" spans="2:5" ht="15.75" customHeight="1">
      <c r="B974" s="10"/>
      <c r="D974" s="17"/>
      <c r="E974" s="17"/>
    </row>
    <row r="975" spans="2:5" ht="15.75" customHeight="1">
      <c r="B975" s="10"/>
      <c r="D975" s="17"/>
      <c r="E975" s="17"/>
    </row>
    <row r="976" spans="2:5" ht="15.75" customHeight="1">
      <c r="B976" s="10"/>
      <c r="D976" s="17"/>
      <c r="E976" s="17"/>
    </row>
    <row r="977" spans="2:5" ht="15.75" customHeight="1">
      <c r="B977" s="10"/>
      <c r="D977" s="17"/>
      <c r="E977" s="17"/>
    </row>
    <row r="978" spans="2:5" ht="15.75" customHeight="1">
      <c r="B978" s="10"/>
      <c r="D978" s="17"/>
      <c r="E978" s="17"/>
    </row>
    <row r="979" spans="2:5" ht="15.75" customHeight="1">
      <c r="B979" s="10"/>
      <c r="D979" s="17"/>
      <c r="E979" s="17"/>
    </row>
    <row r="980" spans="2:5" ht="15.75" customHeight="1">
      <c r="B980" s="10"/>
      <c r="D980" s="17"/>
      <c r="E980" s="17"/>
    </row>
    <row r="981" spans="2:5" ht="15.75" customHeight="1">
      <c r="B981" s="10"/>
      <c r="D981" s="17"/>
      <c r="E981" s="17"/>
    </row>
    <row r="982" spans="2:5" ht="15.75" customHeight="1">
      <c r="B982" s="10"/>
      <c r="D982" s="17"/>
      <c r="E982" s="17"/>
    </row>
    <row r="983" spans="2:5" ht="15.75" customHeight="1">
      <c r="B983" s="10"/>
      <c r="D983" s="17"/>
      <c r="E983" s="17"/>
    </row>
    <row r="984" spans="2:5" ht="15.75" customHeight="1">
      <c r="B984" s="10"/>
      <c r="D984" s="17"/>
      <c r="E984" s="17"/>
    </row>
    <row r="985" spans="2:5" ht="15.75" customHeight="1">
      <c r="B985" s="10"/>
      <c r="D985" s="17"/>
      <c r="E985" s="17"/>
    </row>
    <row r="986" spans="2:5" ht="15.75" customHeight="1">
      <c r="B986" s="10"/>
      <c r="D986" s="17"/>
      <c r="E986" s="17"/>
    </row>
    <row r="987" spans="2:5" ht="15.75" customHeight="1">
      <c r="B987" s="10"/>
      <c r="D987" s="17"/>
      <c r="E987" s="17"/>
    </row>
    <row r="988" spans="2:5" ht="15.75" customHeight="1">
      <c r="B988" s="10"/>
      <c r="D988" s="17"/>
      <c r="E988" s="17"/>
    </row>
    <row r="989" spans="2:5" ht="15.75" customHeight="1">
      <c r="B989" s="10"/>
      <c r="D989" s="17"/>
      <c r="E989" s="17"/>
    </row>
    <row r="990" spans="2:5" ht="15.75" customHeight="1">
      <c r="B990" s="10"/>
      <c r="D990" s="17"/>
      <c r="E990" s="17"/>
    </row>
    <row r="991" spans="2:5" ht="15.75" customHeight="1">
      <c r="B991" s="10"/>
      <c r="D991" s="17"/>
      <c r="E991" s="17"/>
    </row>
    <row r="992" spans="2:5" ht="15.75" customHeight="1">
      <c r="B992" s="10"/>
      <c r="D992" s="17"/>
      <c r="E992" s="17"/>
    </row>
    <row r="993" spans="2:5" ht="15.75" customHeight="1">
      <c r="B993" s="10"/>
      <c r="D993" s="17"/>
      <c r="E993" s="17"/>
    </row>
    <row r="994" spans="2:5" ht="15.75" customHeight="1">
      <c r="B994" s="10"/>
      <c r="D994" s="17"/>
      <c r="E994" s="17"/>
    </row>
    <row r="995" spans="2:5" ht="15.75" customHeight="1">
      <c r="B995" s="10"/>
      <c r="D995" s="17"/>
      <c r="E995" s="17"/>
    </row>
    <row r="996" spans="2:5" ht="15.75" customHeight="1">
      <c r="B996" s="10"/>
      <c r="D996" s="17"/>
      <c r="E996" s="17"/>
    </row>
    <row r="997" spans="2:5" ht="15.75" customHeight="1">
      <c r="B997" s="10"/>
      <c r="D997" s="17"/>
      <c r="E997" s="17"/>
    </row>
    <row r="998" spans="2:5" ht="15.75" customHeight="1">
      <c r="B998" s="10"/>
      <c r="D998" s="17"/>
      <c r="E998" s="17"/>
    </row>
    <row r="999" spans="2:5" ht="15.75" customHeight="1">
      <c r="B999" s="10"/>
      <c r="D999" s="17"/>
      <c r="E999" s="17"/>
    </row>
  </sheetData>
  <mergeCells count="1">
    <mergeCell ref="B1:G1"/>
  </mergeCells>
  <pageMargins left="0.25" right="0.25" top="0.75" bottom="0.75" header="0" footer="0"/>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NOTAS 4 AL 24 </vt:lpstr>
      <vt:lpstr>Nota 10</vt:lpstr>
      <vt:lpstr>'NOTAS 4 AL 24 '!OLE_LINK1</vt:lpstr>
      <vt:lpstr>'NOTAS 4 AL 24 '!OLE_LINK4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RODRIGUEZ E</dc:creator>
  <cp:lastModifiedBy>EDGAR RODRIGUEZ E</cp:lastModifiedBy>
  <dcterms:created xsi:type="dcterms:W3CDTF">2024-07-15T23:46:43Z</dcterms:created>
  <dcterms:modified xsi:type="dcterms:W3CDTF">2024-07-15T23:47:37Z</dcterms:modified>
</cp:coreProperties>
</file>