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20490" windowHeight="7755"/>
  </bookViews>
  <sheets>
    <sheet name="Ingresos -Egresos Ene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5" l="1"/>
  <c r="D31" i="5" l="1"/>
  <c r="D62" i="5" l="1"/>
  <c r="D58" i="5" l="1"/>
  <c r="D46" i="5" l="1"/>
  <c r="D24" i="5" l="1"/>
  <c r="D33" i="5" l="1"/>
  <c r="D15" i="5" l="1"/>
  <c r="D42" i="5" l="1"/>
  <c r="D52" i="5" s="1"/>
  <c r="D65" i="5" l="1"/>
  <c r="D67" i="5" s="1"/>
  <c r="D19" i="5" l="1"/>
  <c r="D69" i="5" l="1"/>
  <c r="D26" i="5"/>
  <c r="F50" i="5" l="1"/>
  <c r="F49" i="5"/>
  <c r="F62" i="5"/>
  <c r="F61" i="5"/>
  <c r="F44" i="5"/>
  <c r="F56" i="5"/>
  <c r="F42" i="5"/>
  <c r="F45" i="5"/>
  <c r="F46" i="5"/>
  <c r="F40" i="5"/>
  <c r="F41" i="5"/>
  <c r="F57" i="5"/>
  <c r="D35" i="5"/>
  <c r="F58" i="5" l="1"/>
  <c r="F22" i="5"/>
  <c r="F30" i="5"/>
  <c r="F31" i="5" s="1"/>
  <c r="F23" i="5"/>
  <c r="F18" i="5"/>
  <c r="F17" i="5"/>
  <c r="F33" i="5"/>
  <c r="F26" i="5"/>
  <c r="F12" i="5"/>
  <c r="F52" i="5"/>
  <c r="F65" i="5"/>
  <c r="F64" i="5"/>
  <c r="F39" i="5"/>
  <c r="F69" i="5"/>
  <c r="F67" i="5"/>
  <c r="F35" i="5"/>
  <c r="F13" i="5"/>
  <c r="F11" i="5"/>
  <c r="F21" i="5"/>
  <c r="F14" i="5"/>
  <c r="F19" i="5" l="1"/>
  <c r="F15" i="5"/>
  <c r="F24" i="5"/>
</calcChain>
</file>

<file path=xl/sharedStrings.xml><?xml version="1.0" encoding="utf-8"?>
<sst xmlns="http://schemas.openxmlformats.org/spreadsheetml/2006/main" count="53" uniqueCount="52">
  <si>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</si>
  <si>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</si>
  <si>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</si>
  <si>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</si>
  <si>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</si>
  <si>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</si>
  <si>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</si>
  <si>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</si>
  <si>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</si>
  <si>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</si>
  <si>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</si>
  <si>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</si>
  <si>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</si>
  <si>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</si>
  <si>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</si>
  <si>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</si>
  <si>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</si>
  <si>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</si>
  <si>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</si>
  <si>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</si>
  <si>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</si>
  <si>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</si>
  <si>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</si>
  <si>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</si>
  <si>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</si>
  <si>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</si>
  <si>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</si>
  <si>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</si>
  <si>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</si>
  <si>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</si>
  <si>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</si>
  <si>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</si>
  <si>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</si>
  <si>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</si>
  <si>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>Al Sector Externo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</si>
  <si>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</si>
  <si>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</si>
  <si>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</si>
  <si>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</si>
  <si>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</si>
  <si>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</si>
  <si>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</si>
  <si>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</si>
  <si>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</si>
  <si>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</si>
  <si>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</si>
  <si>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</si>
  <si>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</si>
  <si>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</si>
  <si>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Correspondiente Enero/2023</t>
  </si>
  <si>
    <t>Intereses Deudas y Pago Diferido</t>
  </si>
  <si>
    <t>Intereses Deuda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</si>
</sst>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43" fontId="2" fillId="0" borderId="1" xfId="1" applyFont="1" applyBorder="1"/>
    <xf numFmtId="164" fontId="1" fillId="0" borderId="1" xfId="1" applyNumberFormat="1" applyFont="1" applyFill="1" applyBorder="1"/>
    <xf numFmtId="43" fontId="3" fillId="0" borderId="0" xfId="1" applyFont="1" applyBorder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58" zoomScaleNormal="100" workbookViewId="0">
      <selection activeCell="A72" sqref="A72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6" t="s">
        <v>35</v>
      </c>
      <c r="B1" s="86"/>
      <c r="C1" s="86"/>
      <c r="D1" s="86"/>
      <c r="E1" s="86"/>
      <c r="F1" s="86"/>
    </row>
    <row r="2" spans="1:6" ht="25.5" x14ac:dyDescent="0.35">
      <c r="A2" s="89" t="s">
        <v>36</v>
      </c>
      <c r="B2" s="89"/>
      <c r="C2" s="89"/>
      <c r="D2" s="89"/>
      <c r="E2" s="89"/>
      <c r="F2" s="89"/>
    </row>
    <row r="3" spans="1:6" x14ac:dyDescent="0.2">
      <c r="A3" s="90" t="s">
        <v>37</v>
      </c>
      <c r="B3" s="90"/>
      <c r="C3" s="90"/>
      <c r="D3" s="90"/>
      <c r="E3" s="90"/>
      <c r="F3" s="90"/>
    </row>
    <row r="4" spans="1:6" ht="15" x14ac:dyDescent="0.25">
      <c r="A4" s="87"/>
      <c r="B4" s="87"/>
      <c r="C4" s="87"/>
      <c r="D4" s="87"/>
      <c r="E4" s="87"/>
      <c r="F4" s="87"/>
    </row>
    <row r="5" spans="1:6" ht="15.75" x14ac:dyDescent="0.25">
      <c r="A5" s="91" t="s">
        <v>39</v>
      </c>
      <c r="B5" s="91"/>
      <c r="C5" s="91"/>
      <c r="D5" s="91"/>
      <c r="E5" s="91"/>
      <c r="F5" s="91"/>
    </row>
    <row r="6" spans="1:6" ht="15" x14ac:dyDescent="0.25">
      <c r="A6" s="77"/>
      <c r="B6" s="77"/>
      <c r="C6" s="77"/>
      <c r="D6" s="77"/>
      <c r="E6" s="77"/>
      <c r="F6" s="77"/>
    </row>
    <row r="7" spans="1:6" ht="15.75" x14ac:dyDescent="0.25">
      <c r="A7" s="88" t="s">
        <v>49</v>
      </c>
      <c r="B7" s="88"/>
      <c r="C7" s="88"/>
      <c r="D7" s="88"/>
      <c r="E7" s="88"/>
      <c r="F7" s="88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6" t="s">
        <v>7</v>
      </c>
      <c r="B9" s="37"/>
      <c r="C9" s="38"/>
      <c r="D9" s="39" t="s">
        <v>38</v>
      </c>
      <c r="E9" s="40"/>
      <c r="F9" s="41" t="s">
        <v>6</v>
      </c>
    </row>
    <row r="10" spans="1:6" x14ac:dyDescent="0.2">
      <c r="A10" s="4"/>
      <c r="B10" s="42" t="s">
        <v>0</v>
      </c>
      <c r="C10" s="43"/>
      <c r="D10" s="44"/>
      <c r="E10" s="44"/>
      <c r="F10" s="42"/>
    </row>
    <row r="11" spans="1:6" x14ac:dyDescent="0.2">
      <c r="A11" s="4"/>
      <c r="B11" s="4"/>
      <c r="C11" s="6" t="s">
        <v>8</v>
      </c>
      <c r="D11" s="7">
        <v>682322</v>
      </c>
      <c r="E11" s="7"/>
      <c r="F11" s="8">
        <f>SUM(D11/D35)</f>
        <v>1.9346924360829075E-4</v>
      </c>
    </row>
    <row r="12" spans="1:6" x14ac:dyDescent="0.2">
      <c r="A12" s="4"/>
      <c r="B12" s="4"/>
      <c r="C12" s="6" t="s">
        <v>1</v>
      </c>
      <c r="D12" s="7">
        <v>321800</v>
      </c>
      <c r="E12" s="7"/>
      <c r="F12" s="8">
        <f>SUM(D12/D35)</f>
        <v>9.1244899905247037E-5</v>
      </c>
    </row>
    <row r="13" spans="1:6" x14ac:dyDescent="0.2">
      <c r="A13" s="4"/>
      <c r="B13" s="4"/>
      <c r="C13" s="9" t="s">
        <v>9</v>
      </c>
      <c r="D13" s="7">
        <v>70227716.219999999</v>
      </c>
      <c r="E13" s="7"/>
      <c r="F13" s="8">
        <f>SUM(D13/D35)</f>
        <v>1.9912743744773132E-2</v>
      </c>
    </row>
    <row r="14" spans="1:6" x14ac:dyDescent="0.2">
      <c r="A14" s="4"/>
      <c r="B14" s="4"/>
      <c r="C14" s="5" t="s">
        <v>2</v>
      </c>
      <c r="D14" s="10">
        <v>2996880.83</v>
      </c>
      <c r="E14" s="7"/>
      <c r="F14" s="11">
        <f>SUM(D14/D35)</f>
        <v>8.4975168229118605E-4</v>
      </c>
    </row>
    <row r="15" spans="1:6" x14ac:dyDescent="0.2">
      <c r="A15" s="4"/>
      <c r="B15" s="4"/>
      <c r="C15" s="5"/>
      <c r="D15" s="12">
        <f>SUM(D11:D14)</f>
        <v>74228719.049999997</v>
      </c>
      <c r="E15" s="12"/>
      <c r="F15" s="13">
        <f>SUM(F11:F14)</f>
        <v>2.1047209570577853E-2</v>
      </c>
    </row>
    <row r="16" spans="1:6" x14ac:dyDescent="0.2">
      <c r="A16" s="4"/>
      <c r="B16" s="45" t="s">
        <v>3</v>
      </c>
      <c r="C16" s="43"/>
      <c r="D16" s="46"/>
      <c r="E16" s="46"/>
      <c r="F16" s="47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SUM(D17/D35)</f>
        <v>0.20106551734363456</v>
      </c>
    </row>
    <row r="18" spans="1:6" x14ac:dyDescent="0.2">
      <c r="A18" s="4"/>
      <c r="B18" s="4"/>
      <c r="C18" s="16" t="s">
        <v>31</v>
      </c>
      <c r="D18" s="10">
        <v>2743069085.0999999</v>
      </c>
      <c r="E18" s="7"/>
      <c r="F18" s="11">
        <f>SUM(D18/D35)</f>
        <v>0.77778453729995978</v>
      </c>
    </row>
    <row r="19" spans="1:6" x14ac:dyDescent="0.2">
      <c r="A19" s="4"/>
      <c r="B19" s="4"/>
      <c r="C19" s="6"/>
      <c r="D19" s="12">
        <f>SUM(D17:D18)</f>
        <v>3452181414.0999999</v>
      </c>
      <c r="E19" s="12"/>
      <c r="F19" s="13">
        <f>SUM(F17:F18)</f>
        <v>0.97885005464359431</v>
      </c>
    </row>
    <row r="20" spans="1:6" x14ac:dyDescent="0.2">
      <c r="A20" s="4"/>
      <c r="B20" s="42" t="s">
        <v>4</v>
      </c>
      <c r="C20" s="43"/>
      <c r="D20" s="48"/>
      <c r="E20" s="48"/>
      <c r="F20" s="49"/>
    </row>
    <row r="21" spans="1:6" hidden="1" x14ac:dyDescent="0.2">
      <c r="A21" s="4"/>
      <c r="B21" s="4"/>
      <c r="C21" s="30" t="s">
        <v>25</v>
      </c>
      <c r="D21" s="19"/>
      <c r="E21" s="17"/>
      <c r="F21" s="29">
        <f>SUM(D21/D35)</f>
        <v>0</v>
      </c>
    </row>
    <row r="22" spans="1:6" x14ac:dyDescent="0.2">
      <c r="A22" s="4"/>
      <c r="B22" s="4"/>
      <c r="C22" s="30" t="s">
        <v>33</v>
      </c>
      <c r="D22" s="19">
        <v>260000</v>
      </c>
      <c r="E22" s="17"/>
      <c r="F22" s="8">
        <f>SUM(D22/D35)</f>
        <v>7.3721796070118795E-5</v>
      </c>
    </row>
    <row r="23" spans="1:6" x14ac:dyDescent="0.2">
      <c r="A23" s="4"/>
      <c r="B23" s="4"/>
      <c r="C23" s="30" t="s">
        <v>2</v>
      </c>
      <c r="D23" s="27">
        <v>20604.740000000002</v>
      </c>
      <c r="E23" s="17"/>
      <c r="F23" s="11">
        <f>SUM(D23/D35)</f>
        <v>5.8423786167608453E-6</v>
      </c>
    </row>
    <row r="24" spans="1:6" x14ac:dyDescent="0.2">
      <c r="A24" s="4"/>
      <c r="B24" s="4"/>
      <c r="C24" s="5"/>
      <c r="D24" s="31">
        <f>SUM(D22:D23)</f>
        <v>280604.74</v>
      </c>
      <c r="E24" s="23"/>
      <c r="F24" s="13">
        <f>SUM(F22:F23)</f>
        <v>7.9564174686879639E-5</v>
      </c>
    </row>
    <row r="25" spans="1:6" ht="6" customHeight="1" x14ac:dyDescent="0.2">
      <c r="A25" s="4"/>
      <c r="B25" s="4"/>
      <c r="C25" s="5"/>
      <c r="D25" s="17"/>
      <c r="E25" s="17"/>
      <c r="F25" s="8"/>
    </row>
    <row r="26" spans="1:6" x14ac:dyDescent="0.2">
      <c r="A26" s="4"/>
      <c r="B26" s="50" t="s">
        <v>10</v>
      </c>
      <c r="C26" s="43"/>
      <c r="D26" s="51">
        <f>+D24+D15+D19</f>
        <v>3526690737.8899999</v>
      </c>
      <c r="E26" s="51"/>
      <c r="F26" s="52">
        <f>SUM(D26/D35)</f>
        <v>0.99997682838885904</v>
      </c>
    </row>
    <row r="27" spans="1:6" x14ac:dyDescent="0.2">
      <c r="A27" s="4"/>
      <c r="B27" s="4"/>
      <c r="C27" s="5"/>
      <c r="D27" s="17"/>
      <c r="E27" s="17"/>
      <c r="F27" s="8"/>
    </row>
    <row r="28" spans="1:6" x14ac:dyDescent="0.2">
      <c r="A28" s="36" t="s">
        <v>11</v>
      </c>
      <c r="B28" s="37"/>
      <c r="C28" s="38"/>
      <c r="D28" s="53"/>
      <c r="E28" s="53"/>
      <c r="F28" s="54"/>
    </row>
    <row r="29" spans="1:6" x14ac:dyDescent="0.2">
      <c r="A29" s="4"/>
      <c r="B29" s="56" t="s">
        <v>12</v>
      </c>
      <c r="C29" s="56"/>
      <c r="D29" s="57"/>
      <c r="E29" s="58"/>
      <c r="F29" s="59"/>
    </row>
    <row r="30" spans="1:6" x14ac:dyDescent="0.2">
      <c r="A30" s="4"/>
      <c r="B30" s="80"/>
      <c r="C30" s="5" t="s">
        <v>5</v>
      </c>
      <c r="D30" s="84">
        <v>81721</v>
      </c>
      <c r="E30" s="78"/>
      <c r="F30" s="11">
        <f>SUM(D30/D35)</f>
        <v>2.3171611140946838E-5</v>
      </c>
    </row>
    <row r="31" spans="1:6" x14ac:dyDescent="0.2">
      <c r="A31" s="4"/>
      <c r="B31" s="4"/>
      <c r="C31" s="5"/>
      <c r="D31" s="31">
        <f>SUM(D30:D30)</f>
        <v>81721</v>
      </c>
      <c r="E31" s="23"/>
      <c r="F31" s="13">
        <f>SUM(F30:F30)</f>
        <v>2.3171611140946838E-5</v>
      </c>
    </row>
    <row r="32" spans="1:6" ht="12.75" customHeight="1" x14ac:dyDescent="0.2">
      <c r="A32" s="4"/>
      <c r="B32" s="20"/>
      <c r="C32" s="9"/>
      <c r="D32" s="23"/>
      <c r="E32" s="23"/>
      <c r="F32" s="18"/>
    </row>
    <row r="33" spans="1:6" x14ac:dyDescent="0.2">
      <c r="A33" s="4"/>
      <c r="B33" s="60" t="s">
        <v>13</v>
      </c>
      <c r="C33" s="61"/>
      <c r="D33" s="79">
        <f>SUM(D31)</f>
        <v>81721</v>
      </c>
      <c r="E33" s="62"/>
      <c r="F33" s="63">
        <f>SUM(D33/D35)</f>
        <v>2.3171611140946838E-5</v>
      </c>
    </row>
    <row r="34" spans="1:6" x14ac:dyDescent="0.2">
      <c r="A34" s="4"/>
      <c r="B34" s="4"/>
      <c r="C34" s="5"/>
      <c r="D34" s="22"/>
      <c r="E34" s="22"/>
      <c r="F34" s="15"/>
    </row>
    <row r="35" spans="1:6" x14ac:dyDescent="0.2">
      <c r="A35" s="76" t="s">
        <v>27</v>
      </c>
      <c r="B35" s="69"/>
      <c r="C35" s="70"/>
      <c r="D35" s="71">
        <f>D26+D33</f>
        <v>3526772458.8899999</v>
      </c>
      <c r="E35" s="72"/>
      <c r="F35" s="73">
        <f>SUM(D35/D35)</f>
        <v>1</v>
      </c>
    </row>
    <row r="36" spans="1:6" x14ac:dyDescent="0.2">
      <c r="A36" s="4"/>
      <c r="B36" s="4"/>
      <c r="C36" s="5"/>
      <c r="D36" s="17"/>
      <c r="E36" s="17"/>
      <c r="F36" s="15"/>
    </row>
    <row r="37" spans="1:6" x14ac:dyDescent="0.2">
      <c r="A37" s="75" t="s">
        <v>14</v>
      </c>
      <c r="B37" s="37"/>
      <c r="C37" s="38"/>
      <c r="D37" s="53"/>
      <c r="E37" s="53"/>
      <c r="F37" s="55"/>
    </row>
    <row r="38" spans="1:6" x14ac:dyDescent="0.2">
      <c r="A38" s="4"/>
      <c r="B38" s="56" t="s">
        <v>15</v>
      </c>
      <c r="C38" s="61"/>
      <c r="D38" s="58"/>
      <c r="E38" s="58"/>
      <c r="F38" s="59"/>
    </row>
    <row r="39" spans="1:6" x14ac:dyDescent="0.2">
      <c r="A39" s="4"/>
      <c r="B39" s="4"/>
      <c r="C39" s="5" t="s">
        <v>16</v>
      </c>
      <c r="D39" s="22">
        <v>719000440.44000006</v>
      </c>
      <c r="E39" s="22"/>
      <c r="F39" s="8">
        <f>SUM(D39/D69)</f>
        <v>0.73741886153429903</v>
      </c>
    </row>
    <row r="40" spans="1:6" x14ac:dyDescent="0.2">
      <c r="A40" s="4"/>
      <c r="B40" s="4"/>
      <c r="C40" s="6" t="s">
        <v>17</v>
      </c>
      <c r="D40" s="22">
        <v>32306152.030000001</v>
      </c>
      <c r="E40" s="22"/>
      <c r="F40" s="8">
        <f>SUM(D40/D69)</f>
        <v>3.3133729147561776E-2</v>
      </c>
    </row>
    <row r="41" spans="1:6" x14ac:dyDescent="0.2">
      <c r="A41" s="4"/>
      <c r="B41" s="4"/>
      <c r="C41" s="5" t="s">
        <v>28</v>
      </c>
      <c r="D41" s="21">
        <v>12736144.35</v>
      </c>
      <c r="E41" s="22"/>
      <c r="F41" s="11">
        <f>SUM(D41/D69)</f>
        <v>1.3062402383461735E-2</v>
      </c>
    </row>
    <row r="42" spans="1:6" x14ac:dyDescent="0.2">
      <c r="A42" s="4"/>
      <c r="B42" s="4"/>
      <c r="C42" s="5"/>
      <c r="D42" s="23">
        <f>SUM(D39:D41)</f>
        <v>764042736.82000005</v>
      </c>
      <c r="E42" s="23"/>
      <c r="F42" s="13">
        <f>SUM(D42/D69)</f>
        <v>0.78361499306532256</v>
      </c>
    </row>
    <row r="43" spans="1:6" ht="12.75" customHeight="1" x14ac:dyDescent="0.2">
      <c r="A43" s="4"/>
      <c r="B43" s="56" t="s">
        <v>18</v>
      </c>
      <c r="C43" s="61"/>
      <c r="D43" s="58"/>
      <c r="E43" s="58"/>
      <c r="F43" s="64"/>
    </row>
    <row r="44" spans="1:6" ht="12.75" customHeight="1" x14ac:dyDescent="0.2">
      <c r="A44" s="4"/>
      <c r="B44" s="4"/>
      <c r="C44" s="9" t="s">
        <v>19</v>
      </c>
      <c r="D44" s="19">
        <v>200966607.58000001</v>
      </c>
      <c r="E44" s="17"/>
      <c r="F44" s="8">
        <f>SUM(D44/D69)</f>
        <v>0.20611470957842995</v>
      </c>
    </row>
    <row r="45" spans="1:6" ht="12.75" customHeight="1" x14ac:dyDescent="0.2">
      <c r="A45" s="4"/>
      <c r="B45" s="4"/>
      <c r="C45" s="9" t="s">
        <v>34</v>
      </c>
      <c r="D45" s="83">
        <v>25000</v>
      </c>
      <c r="E45" s="22"/>
      <c r="F45" s="11">
        <f>SUM(D45/D69)</f>
        <v>2.564041758733234E-5</v>
      </c>
    </row>
    <row r="46" spans="1:6" x14ac:dyDescent="0.2">
      <c r="A46" s="4"/>
      <c r="B46" s="4"/>
      <c r="C46" s="5"/>
      <c r="D46" s="23">
        <f>SUM(D44:D45)</f>
        <v>200991607.58000001</v>
      </c>
      <c r="E46" s="23"/>
      <c r="F46" s="13">
        <f>SUM(D46/D69)</f>
        <v>0.2061403499960173</v>
      </c>
    </row>
    <row r="47" spans="1:6" x14ac:dyDescent="0.2">
      <c r="A47" s="4"/>
      <c r="B47" s="4"/>
      <c r="C47" s="5"/>
      <c r="D47" s="23"/>
      <c r="E47" s="23"/>
      <c r="F47" s="13"/>
    </row>
    <row r="48" spans="1:6" x14ac:dyDescent="0.2">
      <c r="A48" s="4"/>
      <c r="B48" s="56" t="s">
        <v>50</v>
      </c>
      <c r="C48" s="61"/>
      <c r="D48" s="58"/>
      <c r="E48" s="58"/>
      <c r="F48" s="64"/>
    </row>
    <row r="49" spans="1:6" x14ac:dyDescent="0.2">
      <c r="A49" s="4"/>
      <c r="B49" s="4"/>
      <c r="C49" s="9" t="s">
        <v>51</v>
      </c>
      <c r="D49" s="27">
        <v>152233.48000000001</v>
      </c>
      <c r="E49" s="17"/>
      <c r="F49" s="11">
        <f>SUM(D49/D69)</f>
        <v>1.5613319991891224E-4</v>
      </c>
    </row>
    <row r="50" spans="1:6" x14ac:dyDescent="0.2">
      <c r="A50" s="4"/>
      <c r="B50" s="4"/>
      <c r="C50" s="5"/>
      <c r="D50" s="23">
        <f>SUM(D49:D49)</f>
        <v>152233.48000000001</v>
      </c>
      <c r="E50" s="23"/>
      <c r="F50" s="13">
        <f>SUM(D50/D69)</f>
        <v>1.5613319991891224E-4</v>
      </c>
    </row>
    <row r="51" spans="1:6" ht="9.75" customHeight="1" x14ac:dyDescent="0.2">
      <c r="A51" s="4"/>
      <c r="B51" s="4"/>
      <c r="C51" s="5"/>
      <c r="D51" s="23"/>
      <c r="E51" s="23"/>
      <c r="F51" s="34"/>
    </row>
    <row r="52" spans="1:6" x14ac:dyDescent="0.2">
      <c r="A52" s="24"/>
      <c r="B52" s="65" t="s">
        <v>20</v>
      </c>
      <c r="C52" s="61"/>
      <c r="D52" s="62">
        <f>SUM(D42+D46+D50)</f>
        <v>965186577.88000011</v>
      </c>
      <c r="E52" s="62"/>
      <c r="F52" s="63">
        <f>SUM(D52/D69)</f>
        <v>0.98991147626125875</v>
      </c>
    </row>
    <row r="53" spans="1:6" x14ac:dyDescent="0.2">
      <c r="A53" s="24"/>
      <c r="B53" s="24"/>
      <c r="C53" s="5"/>
      <c r="D53" s="25"/>
      <c r="E53" s="25"/>
      <c r="F53" s="34"/>
    </row>
    <row r="54" spans="1:6" x14ac:dyDescent="0.2">
      <c r="A54" s="36" t="s">
        <v>21</v>
      </c>
      <c r="B54" s="37"/>
      <c r="C54" s="38"/>
      <c r="D54" s="53"/>
      <c r="E54" s="53"/>
      <c r="F54" s="74"/>
    </row>
    <row r="55" spans="1:6" x14ac:dyDescent="0.2">
      <c r="A55" s="4"/>
      <c r="B55" s="56" t="s">
        <v>22</v>
      </c>
      <c r="C55" s="61"/>
      <c r="D55" s="58"/>
      <c r="E55" s="58"/>
      <c r="F55" s="66"/>
    </row>
    <row r="56" spans="1:6" x14ac:dyDescent="0.2">
      <c r="A56" s="4"/>
      <c r="B56" s="80"/>
      <c r="C56" s="78" t="s">
        <v>32</v>
      </c>
      <c r="D56" s="82">
        <v>3422551.36</v>
      </c>
      <c r="E56" s="81"/>
      <c r="F56" s="8">
        <f>SUM(D56/D69)</f>
        <v>3.5102258433796886E-3</v>
      </c>
    </row>
    <row r="57" spans="1:6" x14ac:dyDescent="0.2">
      <c r="A57" s="4"/>
      <c r="B57" s="4"/>
      <c r="C57" s="9" t="s">
        <v>42</v>
      </c>
      <c r="D57" s="19">
        <v>96663.66</v>
      </c>
      <c r="E57" s="17"/>
      <c r="F57" s="11">
        <f>SUM(D57/D69)</f>
        <v>9.9139864316796547E-5</v>
      </c>
    </row>
    <row r="58" spans="1:6" x14ac:dyDescent="0.2">
      <c r="A58" s="4"/>
      <c r="B58" s="4"/>
      <c r="C58" s="5"/>
      <c r="D58" s="32">
        <f>SUM(D56:D57)</f>
        <v>3519215.02</v>
      </c>
      <c r="E58" s="23"/>
      <c r="F58" s="13">
        <f>SUM(F56:F57)</f>
        <v>3.609365707696485E-3</v>
      </c>
    </row>
    <row r="59" spans="1:6" x14ac:dyDescent="0.2">
      <c r="A59" s="4"/>
      <c r="B59" s="4"/>
      <c r="C59" s="5"/>
      <c r="D59" s="23"/>
      <c r="E59" s="23"/>
      <c r="F59" s="13"/>
    </row>
    <row r="60" spans="1:6" x14ac:dyDescent="0.2">
      <c r="A60" s="5"/>
      <c r="B60" s="56" t="s">
        <v>40</v>
      </c>
      <c r="C60" s="61"/>
      <c r="D60" s="58"/>
      <c r="E60" s="58"/>
      <c r="F60" s="64"/>
    </row>
    <row r="61" spans="1:6" x14ac:dyDescent="0.2">
      <c r="A61" s="5"/>
      <c r="B61" s="4"/>
      <c r="C61" s="28" t="s">
        <v>41</v>
      </c>
      <c r="D61" s="83">
        <v>6311328.8899999997</v>
      </c>
      <c r="E61" s="22"/>
      <c r="F61" s="11">
        <f>SUM(D61/D69)</f>
        <v>6.4730043308237877E-3</v>
      </c>
    </row>
    <row r="62" spans="1:6" x14ac:dyDescent="0.2">
      <c r="A62" s="5"/>
      <c r="B62" s="4"/>
      <c r="C62" s="5"/>
      <c r="D62" s="85">
        <f>SUM(D61)</f>
        <v>6311328.8899999997</v>
      </c>
      <c r="E62" s="23"/>
      <c r="F62" s="13">
        <f>SUM(D62/D69)</f>
        <v>6.4730043308237877E-3</v>
      </c>
    </row>
    <row r="63" spans="1:6" x14ac:dyDescent="0.2">
      <c r="A63" s="5"/>
      <c r="B63" s="56" t="s">
        <v>26</v>
      </c>
      <c r="C63" s="61"/>
      <c r="D63" s="58"/>
      <c r="E63" s="58"/>
      <c r="F63" s="64"/>
    </row>
    <row r="64" spans="1:6" x14ac:dyDescent="0.2">
      <c r="A64" s="5"/>
      <c r="B64" s="4"/>
      <c r="C64" s="28" t="s">
        <v>29</v>
      </c>
      <c r="D64" s="21">
        <v>6000</v>
      </c>
      <c r="E64" s="22"/>
      <c r="F64" s="11">
        <f>SUM(D64/D69)</f>
        <v>6.1537002209597616E-6</v>
      </c>
    </row>
    <row r="65" spans="1:6" x14ac:dyDescent="0.2">
      <c r="A65" s="5"/>
      <c r="B65" s="4"/>
      <c r="C65" s="5"/>
      <c r="D65" s="23">
        <f>SUM(D64)</f>
        <v>6000</v>
      </c>
      <c r="E65" s="23"/>
      <c r="F65" s="13">
        <f>SUM(D65/D69)</f>
        <v>6.1537002209597616E-6</v>
      </c>
    </row>
    <row r="66" spans="1:6" ht="6" customHeight="1" x14ac:dyDescent="0.2">
      <c r="A66" s="4"/>
      <c r="B66" s="4"/>
      <c r="C66" s="5"/>
      <c r="D66" s="17"/>
      <c r="E66" s="17"/>
      <c r="F66" s="33"/>
    </row>
    <row r="67" spans="1:6" x14ac:dyDescent="0.2">
      <c r="A67" s="4"/>
      <c r="B67" s="65" t="s">
        <v>23</v>
      </c>
      <c r="C67" s="67"/>
      <c r="D67" s="62">
        <f>SUM(D65+D58+D62)</f>
        <v>9836543.9100000001</v>
      </c>
      <c r="E67" s="62"/>
      <c r="F67" s="63">
        <f>SUM(D67/D69)</f>
        <v>1.0088523738741233E-2</v>
      </c>
    </row>
    <row r="68" spans="1:6" x14ac:dyDescent="0.2">
      <c r="A68" s="4"/>
      <c r="B68" s="4"/>
      <c r="C68" s="5"/>
      <c r="D68" s="17"/>
      <c r="E68" s="17"/>
      <c r="F68" s="8"/>
    </row>
    <row r="69" spans="1:6" x14ac:dyDescent="0.2">
      <c r="A69" s="68" t="s">
        <v>24</v>
      </c>
      <c r="B69" s="69"/>
      <c r="C69" s="70"/>
      <c r="D69" s="71">
        <f>+D67+D52</f>
        <v>975023121.79000008</v>
      </c>
      <c r="E69" s="72"/>
      <c r="F69" s="73">
        <f>SUM(D69/D69)</f>
        <v>1</v>
      </c>
    </row>
    <row r="70" spans="1:6" x14ac:dyDescent="0.2">
      <c r="A70" s="4"/>
      <c r="B70" s="4"/>
      <c r="C70" s="4"/>
      <c r="D70" s="26"/>
      <c r="E70" s="17"/>
      <c r="F70" s="4"/>
    </row>
    <row r="74" spans="1:6" x14ac:dyDescent="0.2">
      <c r="A74" t="s">
        <v>43</v>
      </c>
      <c r="D74" t="s">
        <v>44</v>
      </c>
    </row>
    <row r="75" spans="1:6" x14ac:dyDescent="0.2">
      <c r="C75" t="s">
        <v>45</v>
      </c>
      <c r="D75" t="s">
        <v>46</v>
      </c>
    </row>
    <row r="76" spans="1:6" x14ac:dyDescent="0.2">
      <c r="C76" t="s">
        <v>47</v>
      </c>
      <c r="D76" t="s">
        <v>48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Ene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2023-02-21T19:26:40Z</cp:lastPrinted>
  <dcterms:created xsi:type="dcterms:W3CDTF">2001-01-25T14:49:03Z</dcterms:created>
  <dcterms:modified xsi:type="dcterms:W3CDTF">2023-02-22T13:46:03Z</dcterms:modified>
</cp:coreProperties>
</file>